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6100" windowHeight="11055" activeTab="0"/>
  </bookViews>
  <sheets>
    <sheet name="Tabelle1" sheetId="1" r:id="rId1"/>
  </sheets>
  <definedNames>
    <definedName name="_xlfn.SUMIFS" hidden="1">#NAME?</definedName>
    <definedName name="_xlnm.Print_Area" localSheetId="0">'Tabelle1'!$A$1:$W$113</definedName>
    <definedName name="Z_651F52B2_530A_4108_A171_C3F49A24F90F_.wvu.PrintArea" localSheetId="0" hidden="1">'Tabelle1'!$A$1:$T$113</definedName>
    <definedName name="Z_F13DC602_26A5_42CC_8A28_5AE1EF79D708_.wvu.PrintArea" localSheetId="0" hidden="1">'Tabelle1'!$A$1:$W$113</definedName>
  </definedNames>
  <calcPr fullCalcOnLoad="1"/>
</workbook>
</file>

<file path=xl/sharedStrings.xml><?xml version="1.0" encoding="utf-8"?>
<sst xmlns="http://schemas.openxmlformats.org/spreadsheetml/2006/main" count="317" uniqueCount="207">
  <si>
    <t>unges.</t>
  </si>
  <si>
    <t>Warenwert</t>
  </si>
  <si>
    <t>Bestellung Brauzubehör</t>
  </si>
  <si>
    <t>Reiki-Bierbrauer</t>
  </si>
  <si>
    <t>90469 Nürnberg</t>
  </si>
  <si>
    <t>Wernerweg 4</t>
  </si>
  <si>
    <t>Kunststoff</t>
  </si>
  <si>
    <t>Datum:</t>
  </si>
  <si>
    <t>Kg</t>
  </si>
  <si>
    <t>St</t>
  </si>
  <si>
    <t>St.</t>
  </si>
  <si>
    <t>Brauer Jod N50</t>
  </si>
  <si>
    <t>500ml</t>
  </si>
  <si>
    <t>1000ml</t>
  </si>
  <si>
    <t>50ml</t>
  </si>
  <si>
    <t>Kleinunternehmer-Regelung. Es wird keine Umsatz,- Mehrwertsteuer gesondert ausgewissen . §19 Abs. 1 Umsatzsteuergesetz-UStG</t>
  </si>
  <si>
    <t>Maischen</t>
  </si>
  <si>
    <t xml:space="preserve"> </t>
  </si>
  <si>
    <t>Brauen sie ihr Bier doch selbst!</t>
  </si>
  <si>
    <t>Nur selbstgebraut schmeckt's am besten!</t>
  </si>
  <si>
    <t>Bierbraukurse in Nürnberg</t>
  </si>
  <si>
    <t>ungesschrotet</t>
  </si>
  <si>
    <t xml:space="preserve">Mobil: 0179 2803168 </t>
  </si>
  <si>
    <t>untergärig 125ml</t>
  </si>
  <si>
    <t>obergärig 125ml</t>
  </si>
  <si>
    <t xml:space="preserve">St </t>
  </si>
  <si>
    <t>Preise in EURO evtl. zzgl. Versandkostenanteil</t>
  </si>
  <si>
    <t>Kundennummer:</t>
  </si>
  <si>
    <t>Malz</t>
  </si>
  <si>
    <t>Kunststoff ca. 52cm</t>
  </si>
  <si>
    <t>Stab-Thermometer Glas</t>
  </si>
  <si>
    <t>manuel 1-2kg/5min</t>
  </si>
  <si>
    <t xml:space="preserve">Starter-Set.1* </t>
  </si>
  <si>
    <t>Wichtige Hinweise!</t>
  </si>
  <si>
    <t>Alle angegebene Preise sind Abholpreise</t>
  </si>
  <si>
    <t>Andere Hopfensorten auf Anfrage</t>
  </si>
  <si>
    <t>Edelstahlochblech ca.2mm Bohrung *</t>
  </si>
  <si>
    <t>250ml</t>
  </si>
  <si>
    <r>
      <rPr>
        <b/>
        <sz val="16"/>
        <color indexed="10"/>
        <rFont val="Arial"/>
        <family val="2"/>
      </rPr>
      <t>*</t>
    </r>
    <r>
      <rPr>
        <b/>
        <sz val="12"/>
        <rFont val="Arial"/>
        <family val="2"/>
      </rPr>
      <t xml:space="preserve"> Größere Mengen bitte vorbestellen bzw. gewünschte Menge auf Lierferbarkeit vorher anfragen!</t>
    </r>
  </si>
  <si>
    <t>statt Alkohol-Thermometer</t>
  </si>
  <si>
    <t>zzgl. Versandkostenanteil bei Extra-Bestellung</t>
  </si>
  <si>
    <t>250cm³   - 24cm</t>
  </si>
  <si>
    <t>700cm³    - 29cm</t>
  </si>
  <si>
    <t>1900cm³   - 38cm</t>
  </si>
  <si>
    <t>Malzschaufel-Set 3 Teilig</t>
  </si>
  <si>
    <t>5 Liter</t>
  </si>
  <si>
    <t xml:space="preserve">1 Liter </t>
  </si>
  <si>
    <t>11,5gr. obergärig</t>
  </si>
  <si>
    <t xml:space="preserve">11,5gr. obergärig </t>
  </si>
  <si>
    <t>Jodprobe-Löffel</t>
  </si>
  <si>
    <t>mit Zulaufrinne</t>
  </si>
  <si>
    <t>Inhalt 250,700,1900cm³</t>
  </si>
  <si>
    <r>
      <rPr>
        <b/>
        <sz val="16"/>
        <color indexed="10"/>
        <rFont val="Arial"/>
        <family val="2"/>
      </rPr>
      <t>**</t>
    </r>
    <r>
      <rPr>
        <b/>
        <sz val="16"/>
        <rFont val="Arial"/>
        <family val="2"/>
      </rPr>
      <t xml:space="preserve"> </t>
    </r>
    <r>
      <rPr>
        <b/>
        <sz val="12"/>
        <rFont val="Arial"/>
        <family val="2"/>
      </rPr>
      <t>Bestellware (Nicht immer Vorrätig - Ware bitte  vorbestellen- zzgl.. Versandkostenanteil -Abhängig vom Gewicht und Größe  der Sendung)</t>
    </r>
  </si>
  <si>
    <t xml:space="preserve">Verwendungszweck: Name und Rechnungsnummer </t>
  </si>
  <si>
    <t>bei Zahlung immer mit angeben. Betrag ist sofort fällig!</t>
  </si>
  <si>
    <t>Restposten wenn weg dann weg</t>
  </si>
  <si>
    <t>Sonderangebote Set's</t>
  </si>
  <si>
    <t>Brau-Zubehör</t>
  </si>
  <si>
    <r>
      <t>Melanoidinmalz (Rotbiere) kg</t>
    </r>
    <r>
      <rPr>
        <sz val="14"/>
        <color indexed="10"/>
        <rFont val="Arial"/>
        <family val="2"/>
      </rPr>
      <t xml:space="preserve"> </t>
    </r>
    <r>
      <rPr>
        <sz val="16"/>
        <color indexed="10"/>
        <rFont val="Arial"/>
        <family val="2"/>
      </rPr>
      <t>**</t>
    </r>
  </si>
  <si>
    <r>
      <t xml:space="preserve">Wienermalz  WIM mittelhell kg </t>
    </r>
    <r>
      <rPr>
        <sz val="16"/>
        <color indexed="10"/>
        <rFont val="Arial"/>
        <family val="2"/>
      </rPr>
      <t>*</t>
    </r>
  </si>
  <si>
    <r>
      <t xml:space="preserve">Hefe trocken SAFALE S04 </t>
    </r>
    <r>
      <rPr>
        <sz val="16"/>
        <color indexed="10"/>
        <rFont val="Arial"/>
        <family val="2"/>
      </rPr>
      <t>*</t>
    </r>
  </si>
  <si>
    <r>
      <t xml:space="preserve">Hefe trocken SAFALE US05 </t>
    </r>
    <r>
      <rPr>
        <sz val="16"/>
        <color indexed="10"/>
        <rFont val="Arial"/>
        <family val="2"/>
      </rPr>
      <t>*</t>
    </r>
  </si>
  <si>
    <r>
      <t xml:space="preserve">Hefe trocken SAFLAGER S33 </t>
    </r>
    <r>
      <rPr>
        <sz val="16"/>
        <color indexed="10"/>
        <rFont val="Arial"/>
        <family val="2"/>
      </rPr>
      <t>*</t>
    </r>
  </si>
  <si>
    <r>
      <t xml:space="preserve">Hefe trocken SAFBREW T-58  </t>
    </r>
    <r>
      <rPr>
        <sz val="16"/>
        <color indexed="10"/>
        <rFont val="Arial"/>
        <family val="2"/>
      </rPr>
      <t>*</t>
    </r>
  </si>
  <si>
    <r>
      <t xml:space="preserve">Hefe flüssig </t>
    </r>
    <r>
      <rPr>
        <sz val="12"/>
        <rFont val="Arial"/>
        <family val="2"/>
      </rPr>
      <t xml:space="preserve">(Wyeast GermanAle) </t>
    </r>
    <r>
      <rPr>
        <sz val="16"/>
        <color indexed="10"/>
        <rFont val="Arial"/>
        <family val="2"/>
      </rPr>
      <t>***</t>
    </r>
  </si>
  <si>
    <r>
      <t xml:space="preserve">Hefe flüssig (Wyeast Weihnestephan Weizen) </t>
    </r>
    <r>
      <rPr>
        <sz val="12"/>
        <color indexed="10"/>
        <rFont val="Arial"/>
        <family val="2"/>
      </rPr>
      <t>***</t>
    </r>
  </si>
  <si>
    <r>
      <t xml:space="preserve">Erlenmeyerkolben </t>
    </r>
    <r>
      <rPr>
        <sz val="16"/>
        <color indexed="10"/>
        <rFont val="Arial"/>
        <family val="2"/>
      </rPr>
      <t>*</t>
    </r>
  </si>
  <si>
    <r>
      <t xml:space="preserve">Brautopf Edelstahl mit Deckel </t>
    </r>
    <r>
      <rPr>
        <sz val="16"/>
        <color indexed="10"/>
        <rFont val="Arial"/>
        <family val="2"/>
      </rPr>
      <t>**</t>
    </r>
  </si>
  <si>
    <r>
      <rPr>
        <sz val="16"/>
        <rFont val="Arial"/>
        <family val="2"/>
      </rPr>
      <t xml:space="preserve">Flaschenabfüllrohr </t>
    </r>
    <r>
      <rPr>
        <sz val="14"/>
        <color indexed="10"/>
        <rFont val="Arial"/>
        <family val="2"/>
      </rPr>
      <t>**</t>
    </r>
  </si>
  <si>
    <t>Alle vorherigen Preis,- Bestlellisten verlieren ab sofort ihre Gültigkeit!</t>
  </si>
  <si>
    <t>PreisIrrtümer vorbehalten!</t>
  </si>
  <si>
    <t>Maischepaddel **</t>
  </si>
  <si>
    <t>Maischepaddel**</t>
  </si>
  <si>
    <t>11,5gr. Obergärig</t>
  </si>
  <si>
    <t xml:space="preserve">Thermometer(Alk*) 110°C </t>
  </si>
  <si>
    <t>Sonderbest.</t>
  </si>
  <si>
    <t>für ca.80  ½ L Flaschen</t>
  </si>
  <si>
    <t>Versand /Sonstiges</t>
  </si>
  <si>
    <t>zzgl. Versankosten</t>
  </si>
  <si>
    <r>
      <t>Malzmühle</t>
    </r>
    <r>
      <rPr>
        <sz val="16"/>
        <rFont val="Arial"/>
        <family val="2"/>
      </rPr>
      <t xml:space="preserve"> </t>
    </r>
    <r>
      <rPr>
        <sz val="16"/>
        <color indexed="10"/>
        <rFont val="Arial"/>
        <family val="2"/>
      </rPr>
      <t xml:space="preserve">**  </t>
    </r>
  </si>
  <si>
    <t>Name      :</t>
  </si>
  <si>
    <t>Adresse   :</t>
  </si>
  <si>
    <t>Vorname :</t>
  </si>
  <si>
    <r>
      <t xml:space="preserve">Weizenmalz dunkel WEID kg </t>
    </r>
    <r>
      <rPr>
        <sz val="16"/>
        <color indexed="10"/>
        <rFont val="Arial"/>
        <family val="2"/>
      </rPr>
      <t>**</t>
    </r>
  </si>
  <si>
    <t>Schlauch passendend zum Abfüllrohr</t>
  </si>
  <si>
    <r>
      <t xml:space="preserve">ab 1 Meter </t>
    </r>
    <r>
      <rPr>
        <sz val="12"/>
        <rFont val="Arial"/>
        <family val="2"/>
      </rPr>
      <t>Lebensmittelecht</t>
    </r>
  </si>
  <si>
    <r>
      <rPr>
        <sz val="16"/>
        <color indexed="10"/>
        <rFont val="Arial"/>
        <family val="2"/>
      </rPr>
      <t>***</t>
    </r>
    <r>
      <rPr>
        <sz val="14"/>
        <color indexed="10"/>
        <rFont val="Arial"/>
        <family val="2"/>
      </rPr>
      <t xml:space="preserve"> Flüssighefe ist in der Regel nicht immer lagernd . Bitte vorher anfragen, welche vorrätig sind. Ansonsten wird Flüssighefe frisch bestellt) </t>
    </r>
  </si>
  <si>
    <t>ungeschr.</t>
  </si>
  <si>
    <t>Hopfen und Hefe und Hefezucht</t>
  </si>
  <si>
    <r>
      <t xml:space="preserve">Safbrew trocken WB-06 Weizenbierhefe </t>
    </r>
    <r>
      <rPr>
        <sz val="16"/>
        <color indexed="10"/>
        <rFont val="Arial"/>
        <family val="2"/>
      </rPr>
      <t>*</t>
    </r>
  </si>
  <si>
    <t>Andere Hefestämme auf Anfrage                  -             Andere Hefestämme auf Anfrage                 -                 Andere Hefestämme auf Anfrage</t>
  </si>
  <si>
    <t>Spezialmalze                                             Spezialmalze                                             Spezialmalze                                             Spezialmalze                                             Spezialmalze</t>
  </si>
  <si>
    <r>
      <t xml:space="preserve">Hopfenseiher-Trubfilter  </t>
    </r>
    <r>
      <rPr>
        <b/>
        <sz val="14"/>
        <color indexed="10"/>
        <rFont val="Arial"/>
        <family val="2"/>
      </rPr>
      <t>NEU</t>
    </r>
  </si>
  <si>
    <t>Hefe und Hefezucht</t>
  </si>
  <si>
    <t>Gesamtpreis</t>
  </si>
  <si>
    <t>Nur solange vorrätig!</t>
  </si>
  <si>
    <t>Tagespreise-Aktueller Preis auf Anfrage- zzgl. Versandkosten</t>
  </si>
  <si>
    <t>Aktuelle Preis und Verfügbarkeit 
auf Anfrage</t>
  </si>
  <si>
    <t>ca. 50 Liter 40x40cm</t>
  </si>
  <si>
    <t>ca. 33 Liter 35x35cm</t>
  </si>
  <si>
    <t xml:space="preserve">ca. 70 Liter 45x45cm </t>
  </si>
  <si>
    <t>ca. 98 Liter 50x50cm</t>
  </si>
  <si>
    <r>
      <t>unges</t>
    </r>
    <r>
      <rPr>
        <sz val="12"/>
        <color indexed="10"/>
        <rFont val="Arial"/>
        <family val="2"/>
      </rPr>
      <t xml:space="preserve">  </t>
    </r>
  </si>
  <si>
    <t>Rauchmalz</t>
  </si>
  <si>
    <t xml:space="preserve">11,5gr. untergärig </t>
  </si>
  <si>
    <t>11,5gr. untergärig</t>
  </si>
  <si>
    <t>Hefe trocken SAFLAGER S23 *</t>
  </si>
  <si>
    <t>Hefe trocken SAFLAGER S189* NEU</t>
  </si>
  <si>
    <t xml:space="preserve">Grundmalze                                          Grundmalze  </t>
  </si>
  <si>
    <r>
      <t xml:space="preserve">0-25% </t>
    </r>
    <r>
      <rPr>
        <sz val="14"/>
        <color indexed="10"/>
        <rFont val="Arial"/>
        <family val="2"/>
      </rPr>
      <t>0,5 Scala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25cm</t>
    </r>
  </si>
  <si>
    <r>
      <t xml:space="preserve">0-25% </t>
    </r>
    <r>
      <rPr>
        <b/>
        <sz val="14"/>
        <color indexed="10"/>
        <rFont val="Arial"/>
        <family val="2"/>
      </rPr>
      <t xml:space="preserve">0,2 Scala </t>
    </r>
    <r>
      <rPr>
        <b/>
        <sz val="14"/>
        <rFont val="Arial"/>
        <family val="2"/>
      </rPr>
      <t xml:space="preserve"> 28cm</t>
    </r>
  </si>
  <si>
    <t>Holz 60-70cm</t>
  </si>
  <si>
    <r>
      <t>Starter-Set 2.*</t>
    </r>
    <r>
      <rPr>
        <sz val="14"/>
        <color indexed="10"/>
        <rFont val="Arial"/>
        <family val="2"/>
      </rPr>
      <t xml:space="preserve"> </t>
    </r>
  </si>
  <si>
    <t>Hefe trocken SAFLAGER W34/70 *</t>
  </si>
  <si>
    <r>
      <t xml:space="preserve">Hefe flüssig </t>
    </r>
    <r>
      <rPr>
        <sz val="12"/>
        <rFont val="Arial"/>
        <family val="2"/>
      </rPr>
      <t>(Wyeast Czech Pils)</t>
    </r>
    <r>
      <rPr>
        <sz val="14"/>
        <rFont val="Arial"/>
        <family val="2"/>
      </rPr>
      <t xml:space="preserve"> </t>
    </r>
    <r>
      <rPr>
        <sz val="16"/>
        <color indexed="10"/>
        <rFont val="Arial"/>
        <family val="2"/>
      </rPr>
      <t>***</t>
    </r>
  </si>
  <si>
    <t>Wert 1 eing.</t>
  </si>
  <si>
    <t>Schroten wenn gewünscht</t>
  </si>
  <si>
    <t>Gesamtmenge wird automatisch ermittelt</t>
  </si>
  <si>
    <r>
      <t>Bierspindel ProfiHM1</t>
    </r>
    <r>
      <rPr>
        <sz val="16"/>
        <color indexed="10"/>
        <rFont val="Arial"/>
        <family val="2"/>
      </rPr>
      <t>**</t>
    </r>
    <r>
      <rPr>
        <sz val="16"/>
        <rFont val="Arial"/>
        <family val="2"/>
      </rPr>
      <t xml:space="preserve"> </t>
    </r>
    <r>
      <rPr>
        <sz val="14"/>
        <rFont val="Arial"/>
        <family val="2"/>
      </rPr>
      <t>für 250ml Zylinder</t>
    </r>
  </si>
  <si>
    <t>0-25% 0,2 Scala  29cm</t>
  </si>
  <si>
    <r>
      <t>110°C</t>
    </r>
    <r>
      <rPr>
        <sz val="14"/>
        <color indexed="10"/>
        <rFont val="Arial"/>
        <family val="2"/>
      </rPr>
      <t xml:space="preserve"> Quecksilberfüllung</t>
    </r>
    <r>
      <rPr>
        <sz val="14"/>
        <rFont val="Arial"/>
        <family val="2"/>
      </rPr>
      <t xml:space="preserve"> </t>
    </r>
  </si>
  <si>
    <t>Meßzylinder 100ml ((Kst..)</t>
  </si>
  <si>
    <t xml:space="preserve">Meßzylinder 250ml (Kst.) </t>
  </si>
  <si>
    <t>wird dann nicht mehr angeboten</t>
  </si>
  <si>
    <t>Mail: bierbraukurse@reiki-bierbrauer.de</t>
  </si>
  <si>
    <t>Spindel ProfHM1 0-25/0,2Scala</t>
  </si>
  <si>
    <t>100gr. (min. 50gr.)</t>
  </si>
  <si>
    <t>100gr. ( (min. 50gr.)</t>
  </si>
  <si>
    <t>100gr.  (min. 50gr.)</t>
  </si>
  <si>
    <t>Spindel HobbyHM2 0-20/0,5Scala</t>
  </si>
  <si>
    <t>Hefe Trocken SAFALE K-97 NEU</t>
  </si>
  <si>
    <t>Internet: https://www.reiki-bierbrauer.de</t>
  </si>
  <si>
    <r>
      <t xml:space="preserve">Braumalzextrakt (Pulver) </t>
    </r>
    <r>
      <rPr>
        <sz val="16"/>
        <color indexed="10"/>
        <rFont val="Arial"/>
        <family val="2"/>
      </rPr>
      <t>**</t>
    </r>
  </si>
  <si>
    <t xml:space="preserve">Aufpreis *HG Thermometer (Starter-Set)  </t>
  </si>
  <si>
    <t>Spitzmalz (Flocken) für Schaumstabilität</t>
  </si>
  <si>
    <r>
      <t xml:space="preserve">35x35 </t>
    </r>
    <r>
      <rPr>
        <sz val="12"/>
        <color indexed="10"/>
        <rFont val="Arial"/>
        <family val="2"/>
      </rPr>
      <t>zur Zeit nicht verfügba</t>
    </r>
    <r>
      <rPr>
        <sz val="14"/>
        <rFont val="Arial"/>
        <family val="2"/>
      </rPr>
      <t>r</t>
    </r>
  </si>
  <si>
    <r>
      <t xml:space="preserve">40x40 </t>
    </r>
    <r>
      <rPr>
        <sz val="12"/>
        <color indexed="10"/>
        <rFont val="Arial"/>
        <family val="2"/>
      </rPr>
      <t>zur Zeit nicht verfügbar</t>
    </r>
  </si>
  <si>
    <r>
      <t xml:space="preserve">45x45 </t>
    </r>
    <r>
      <rPr>
        <sz val="12"/>
        <color indexed="10"/>
        <rFont val="Arial"/>
        <family val="2"/>
      </rPr>
      <t>zur Zeit nicht verfügbar</t>
    </r>
  </si>
  <si>
    <r>
      <t xml:space="preserve">50x50 </t>
    </r>
    <r>
      <rPr>
        <sz val="12"/>
        <color indexed="10"/>
        <rFont val="Arial"/>
        <family val="2"/>
      </rPr>
      <t>zur Zeit nicht verfügbar</t>
    </r>
  </si>
  <si>
    <t>Kunststoff TPX, bis 170°C</t>
  </si>
  <si>
    <t>Kunststoff PP, Hobby</t>
  </si>
  <si>
    <t>Hopfen  Hallertauer Perle ca. 6,4% alpha</t>
  </si>
  <si>
    <t>Mandarina Bavaria Aroma ca. 7,4% alpha</t>
  </si>
  <si>
    <t>Braukurs-Geschenk-Wertgutscheine</t>
  </si>
  <si>
    <t>Tel: 0911 89608096, Fax: 0911 71548087</t>
  </si>
  <si>
    <t>Zahlungen- Konto: Manfred Herweg</t>
  </si>
  <si>
    <t>0-110/150°C Alkoholfüllung</t>
  </si>
  <si>
    <t>Flaschenbaum **  NEU !</t>
  </si>
  <si>
    <t>Hopfenseiher-Trubfilter  NEU</t>
  </si>
  <si>
    <t>150µ  18x42cm</t>
  </si>
  <si>
    <t>150 bis 200µ   10x40cm</t>
  </si>
  <si>
    <t>Manfred Herwegh</t>
  </si>
  <si>
    <t>0-20% 0,5 Scala  23cm</t>
  </si>
  <si>
    <t>Meßzylinder  250ml, bruchfest</t>
  </si>
  <si>
    <t>Meßzylinder 100ml - temperaturfest</t>
  </si>
  <si>
    <t>Meßzylinder  250ml - temperaturfest</t>
  </si>
  <si>
    <r>
      <rPr>
        <b/>
        <vertAlign val="subscript"/>
        <sz val="16"/>
        <color indexed="10"/>
        <rFont val="Wingdings"/>
        <family val="0"/>
      </rPr>
      <t>ê</t>
    </r>
    <r>
      <rPr>
        <sz val="12"/>
        <rFont val="Arial"/>
        <family val="2"/>
      </rPr>
      <t>Gutscheinbetrag eingeben</t>
    </r>
    <r>
      <rPr>
        <b/>
        <vertAlign val="subscript"/>
        <sz val="16"/>
        <color indexed="10"/>
        <rFont val="Wingdings"/>
        <family val="0"/>
      </rPr>
      <t>ê</t>
    </r>
  </si>
  <si>
    <r>
      <t>Hopfen Pellets Spalter Select ca.</t>
    </r>
    <r>
      <rPr>
        <sz val="12"/>
        <rFont val="Arial"/>
        <family val="2"/>
      </rPr>
      <t>4,7% Alpha</t>
    </r>
  </si>
  <si>
    <t>Hopfen Dolden BIO Spalter ca.5% Eigenanb.</t>
  </si>
  <si>
    <r>
      <t>Bierspindel ProfiBP1</t>
    </r>
    <r>
      <rPr>
        <b/>
        <sz val="14"/>
        <color indexed="10"/>
        <rFont val="Arial"/>
        <family val="2"/>
      </rPr>
      <t>**</t>
    </r>
    <r>
      <rPr>
        <sz val="14"/>
        <rFont val="Arial"/>
        <family val="2"/>
      </rPr>
      <t>ab 250ml Zylinder</t>
    </r>
  </si>
  <si>
    <t xml:space="preserve">Erlenmeyerkolben </t>
  </si>
  <si>
    <t>2000 ml</t>
  </si>
  <si>
    <r>
      <t>Hell  (7-12 EBC)</t>
    </r>
    <r>
      <rPr>
        <sz val="14"/>
        <color indexed="10"/>
        <rFont val="Arial"/>
        <family val="2"/>
      </rPr>
      <t xml:space="preserve">  </t>
    </r>
    <r>
      <rPr>
        <sz val="14"/>
        <rFont val="Arial"/>
        <family val="2"/>
      </rPr>
      <t>1,5kg</t>
    </r>
    <r>
      <rPr>
        <sz val="14"/>
        <color indexed="10"/>
        <rFont val="Arial"/>
        <family val="2"/>
      </rPr>
      <t xml:space="preserve">     </t>
    </r>
  </si>
  <si>
    <t xml:space="preserve">Bernstein (24-44 EBC) 0,5kg     </t>
  </si>
  <si>
    <t>Bernstein (ca.14 EBC) 1kg</t>
  </si>
  <si>
    <t>Bierspindel HobbyHM2**ab 100ml Zylinder</t>
  </si>
  <si>
    <t>Bierspindel HobbyBP2 ab 100ml.Zylinder</t>
  </si>
  <si>
    <t>Braumalzextrakt (Flüssig)</t>
  </si>
  <si>
    <t>Meßzylinder  100ml, bruchfest</t>
  </si>
  <si>
    <t>Preise Stand:09.2018</t>
  </si>
  <si>
    <t>Magnun  12,4% alpha</t>
  </si>
  <si>
    <t>50gr. (nur 50gr. weise)</t>
  </si>
  <si>
    <r>
      <t xml:space="preserve">Farb/Röstmalz Gerste, </t>
    </r>
    <r>
      <rPr>
        <sz val="14"/>
        <color indexed="10"/>
        <rFont val="Arial"/>
        <family val="2"/>
      </rPr>
      <t xml:space="preserve">ca.1000 </t>
    </r>
    <r>
      <rPr>
        <sz val="14"/>
        <color indexed="10"/>
        <rFont val="Arial"/>
        <family val="2"/>
      </rPr>
      <t>EBC</t>
    </r>
    <r>
      <rPr>
        <sz val="16"/>
        <color indexed="10"/>
        <rFont val="Arial"/>
        <family val="2"/>
      </rPr>
      <t>*</t>
    </r>
  </si>
  <si>
    <r>
      <t xml:space="preserve">OXI  Aktivsauerstoff </t>
    </r>
    <r>
      <rPr>
        <sz val="16"/>
        <color indexed="10"/>
        <rFont val="Arial"/>
        <family val="2"/>
      </rPr>
      <t>*</t>
    </r>
  </si>
  <si>
    <t xml:space="preserve">1Kg </t>
  </si>
  <si>
    <t>IBAN: DE08 7609 0500 0100 6950 33</t>
  </si>
  <si>
    <t>Pilsnermalz hell 25kg *</t>
  </si>
  <si>
    <t>Münchnermalz dunkel 25 kg Sack *</t>
  </si>
  <si>
    <t>Karamelmalz dunkel 25 kg  Sack</t>
  </si>
  <si>
    <t>Andere Malze nicht BIO nur im 25 kg Sack</t>
  </si>
  <si>
    <t>Cara hell CAH  25 Kg Sack</t>
  </si>
  <si>
    <t xml:space="preserve">Cara Amber CAA für (Rotbiere) </t>
  </si>
  <si>
    <t>Sk</t>
  </si>
  <si>
    <r>
      <t xml:space="preserve">Karamelmalz hell </t>
    </r>
    <r>
      <rPr>
        <b/>
        <sz val="14"/>
        <color indexed="10"/>
        <rFont val="Arial"/>
        <family val="2"/>
      </rPr>
      <t>BIO</t>
    </r>
    <r>
      <rPr>
        <sz val="14"/>
        <color indexed="17"/>
        <rFont val="Arial"/>
        <family val="2"/>
      </rPr>
      <t xml:space="preserve"> /kg EBC 20-30</t>
    </r>
  </si>
  <si>
    <t>Ware die bestelt werden muss,  kann die Lieferzeit 14 Tage oder länger betragen.</t>
  </si>
  <si>
    <t>.</t>
  </si>
  <si>
    <t>Andre Wyeast oder Whit Labs auf Bestellung</t>
  </si>
  <si>
    <r>
      <t xml:space="preserve">Stab-Thermometer Glas </t>
    </r>
    <r>
      <rPr>
        <sz val="14"/>
        <color indexed="10"/>
        <rFont val="Arial"/>
        <family val="2"/>
      </rPr>
      <t>geringer Bestand</t>
    </r>
  </si>
  <si>
    <r>
      <t xml:space="preserve">Malzschaufel </t>
    </r>
    <r>
      <rPr>
        <sz val="16"/>
        <color indexed="10"/>
        <rFont val="Arial"/>
        <family val="2"/>
      </rPr>
      <t>*</t>
    </r>
    <r>
      <rPr>
        <sz val="14"/>
        <rFont val="Arial"/>
        <family val="2"/>
      </rPr>
      <t xml:space="preserve"> </t>
    </r>
    <r>
      <rPr>
        <sz val="14"/>
        <color indexed="10"/>
        <rFont val="Arial"/>
        <family val="2"/>
      </rPr>
      <t>geringer Bestand</t>
    </r>
  </si>
  <si>
    <t>3 Liter</t>
  </si>
  <si>
    <r>
      <t xml:space="preserve">Messbecher </t>
    </r>
    <r>
      <rPr>
        <sz val="16"/>
        <color indexed="10"/>
        <rFont val="Arial"/>
        <family val="2"/>
      </rPr>
      <t>*zur Zeit nicht verfügbar</t>
    </r>
  </si>
  <si>
    <r>
      <t xml:space="preserve">Münchnermalz dunkel </t>
    </r>
    <r>
      <rPr>
        <b/>
        <sz val="14"/>
        <color indexed="10"/>
        <rFont val="Arial"/>
        <family val="2"/>
      </rPr>
      <t xml:space="preserve">BIO </t>
    </r>
    <r>
      <rPr>
        <sz val="14"/>
        <color indexed="17"/>
        <rFont val="Arial"/>
        <family val="2"/>
      </rPr>
      <t xml:space="preserve">MÜMB kg </t>
    </r>
    <r>
      <rPr>
        <sz val="16"/>
        <color indexed="17"/>
        <rFont val="Arial"/>
        <family val="2"/>
      </rPr>
      <t>*</t>
    </r>
  </si>
  <si>
    <r>
      <t xml:space="preserve">Pilsnermalz hell </t>
    </r>
    <r>
      <rPr>
        <b/>
        <sz val="14"/>
        <color indexed="10"/>
        <rFont val="Arial"/>
        <family val="2"/>
      </rPr>
      <t>BIO</t>
    </r>
    <r>
      <rPr>
        <sz val="14"/>
        <color indexed="17"/>
        <rFont val="Arial"/>
        <family val="2"/>
      </rPr>
      <t xml:space="preserve"> PIMB kg </t>
    </r>
    <r>
      <rPr>
        <sz val="16"/>
        <color indexed="17"/>
        <rFont val="Arial"/>
        <family val="2"/>
      </rPr>
      <t>*</t>
    </r>
  </si>
  <si>
    <r>
      <t xml:space="preserve">Emmermalz </t>
    </r>
    <r>
      <rPr>
        <sz val="14"/>
        <color indexed="10"/>
        <rFont val="Arial"/>
        <family val="2"/>
      </rPr>
      <t xml:space="preserve">BIO </t>
    </r>
    <r>
      <rPr>
        <sz val="14"/>
        <color indexed="17"/>
        <rFont val="Arial"/>
        <family val="2"/>
      </rPr>
      <t xml:space="preserve">EMMB kg  </t>
    </r>
    <r>
      <rPr>
        <b/>
        <sz val="14"/>
        <color indexed="17"/>
        <rFont val="Arial"/>
        <family val="2"/>
      </rPr>
      <t>**</t>
    </r>
    <r>
      <rPr>
        <sz val="14"/>
        <color indexed="17"/>
        <rFont val="Arial"/>
        <family val="2"/>
      </rPr>
      <t xml:space="preserve"> </t>
    </r>
    <r>
      <rPr>
        <sz val="11"/>
        <color indexed="17"/>
        <rFont val="Arial"/>
        <family val="2"/>
      </rPr>
      <t>Auf Bestellung (min. 5kg)</t>
    </r>
  </si>
  <si>
    <r>
      <t xml:space="preserve">Dinkelmalz </t>
    </r>
    <r>
      <rPr>
        <sz val="14"/>
        <color indexed="10"/>
        <rFont val="Arial"/>
        <family val="2"/>
      </rPr>
      <t>BIO</t>
    </r>
    <r>
      <rPr>
        <sz val="14"/>
        <color indexed="17"/>
        <rFont val="Arial"/>
        <family val="2"/>
      </rPr>
      <t xml:space="preserve"> DIMB kg </t>
    </r>
    <r>
      <rPr>
        <b/>
        <sz val="16"/>
        <color indexed="17"/>
        <rFont val="Arial"/>
        <family val="2"/>
      </rPr>
      <t>**</t>
    </r>
    <r>
      <rPr>
        <b/>
        <sz val="14"/>
        <color indexed="17"/>
        <rFont val="Arial"/>
        <family val="2"/>
      </rPr>
      <t xml:space="preserve"> </t>
    </r>
  </si>
  <si>
    <r>
      <t>unges.</t>
    </r>
    <r>
      <rPr>
        <sz val="12"/>
        <color indexed="10"/>
        <rFont val="Arial"/>
        <family val="2"/>
      </rPr>
      <t xml:space="preserve"> </t>
    </r>
  </si>
  <si>
    <r>
      <t>Weizenmalz</t>
    </r>
    <r>
      <rPr>
        <sz val="14"/>
        <color indexed="10"/>
        <rFont val="Arial"/>
        <family val="2"/>
      </rPr>
      <t xml:space="preserve"> </t>
    </r>
    <r>
      <rPr>
        <sz val="14"/>
        <color indexed="17"/>
        <rFont val="Arial"/>
        <family val="2"/>
      </rPr>
      <t>hell</t>
    </r>
    <r>
      <rPr>
        <sz val="14"/>
        <color indexed="10"/>
        <rFont val="Arial"/>
        <family val="2"/>
      </rPr>
      <t xml:space="preserve"> BIO</t>
    </r>
    <r>
      <rPr>
        <sz val="14"/>
        <color indexed="17"/>
        <rFont val="Arial"/>
        <family val="2"/>
      </rPr>
      <t xml:space="preserve">  WEIHB kg </t>
    </r>
    <r>
      <rPr>
        <sz val="16"/>
        <color indexed="17"/>
        <rFont val="Arial"/>
        <family val="2"/>
      </rPr>
      <t>**</t>
    </r>
  </si>
  <si>
    <r>
      <rPr>
        <sz val="14"/>
        <color indexed="17"/>
        <rFont val="Arial"/>
        <family val="2"/>
      </rPr>
      <t xml:space="preserve">Sauermalz </t>
    </r>
    <r>
      <rPr>
        <sz val="14"/>
        <color indexed="10"/>
        <rFont val="Arial"/>
        <family val="2"/>
      </rPr>
      <t xml:space="preserve">BIO </t>
    </r>
    <r>
      <rPr>
        <sz val="14"/>
        <color indexed="17"/>
        <rFont val="Arial"/>
        <family val="2"/>
      </rPr>
      <t>SAMB kg</t>
    </r>
    <r>
      <rPr>
        <sz val="14"/>
        <color indexed="10"/>
        <rFont val="Arial"/>
        <family val="2"/>
      </rPr>
      <t xml:space="preserve"> </t>
    </r>
    <r>
      <rPr>
        <sz val="16"/>
        <color indexed="10"/>
        <rFont val="Arial"/>
        <family val="2"/>
      </rPr>
      <t>*</t>
    </r>
  </si>
  <si>
    <t>unges.  KADB</t>
  </si>
  <si>
    <t>unges.  KAHB</t>
  </si>
  <si>
    <t>unges, MELA</t>
  </si>
  <si>
    <t>Karamelmalz Red KAR für (Rotbiere)</t>
  </si>
  <si>
    <t>Cara Aroma CAAR für (Rotbiere)</t>
  </si>
  <si>
    <r>
      <t xml:space="preserve">Karamelmalz dunkel </t>
    </r>
    <r>
      <rPr>
        <b/>
        <sz val="14"/>
        <color indexed="10"/>
        <rFont val="Arial"/>
        <family val="2"/>
      </rPr>
      <t>BIO</t>
    </r>
    <r>
      <rPr>
        <sz val="14"/>
        <color indexed="17"/>
        <rFont val="Arial"/>
        <family val="2"/>
      </rPr>
      <t xml:space="preserve"> /kg EBC 110-130</t>
    </r>
  </si>
  <si>
    <t>Cara Bohemian CABO (Bömische Biere)</t>
  </si>
  <si>
    <t>Preise  gültig  ab 13.11.2020</t>
  </si>
  <si>
    <r>
      <t xml:space="preserve">Alle Gewichtsentragungen in kg (ab 0,01kg) -immer </t>
    </r>
    <r>
      <rPr>
        <u val="single"/>
        <sz val="14"/>
        <color indexed="10"/>
        <rFont val="Arial"/>
        <family val="2"/>
      </rPr>
      <t xml:space="preserve">auf 10g runden
</t>
    </r>
    <r>
      <rPr>
        <sz val="14"/>
        <color indexed="10"/>
        <rFont val="Arial"/>
        <family val="2"/>
      </rPr>
      <t xml:space="preserve">oder Stück(/St) oder 25 kg Sack (Sk) je nach Artikel.
Ich werde so nach und nach auf </t>
    </r>
    <r>
      <rPr>
        <sz val="14"/>
        <color indexed="17"/>
        <rFont val="Arial"/>
        <family val="2"/>
      </rPr>
      <t>BIO Malze</t>
    </r>
    <r>
      <rPr>
        <sz val="14"/>
        <color indexed="10"/>
        <rFont val="Arial"/>
        <family val="2"/>
      </rPr>
      <t xml:space="preserve"> umstellen. Normal Malze wird’s dann nur noch in 25 Kg Säcken auf Bestellung geben.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</si>
</sst>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00000"/>
    <numFmt numFmtId="168" formatCode="\kg"/>
    <numFmt numFmtId="169" formatCode=";;;"/>
    <numFmt numFmtId="170" formatCode="0;[Red]0"/>
    <numFmt numFmtId="171" formatCode="[$-407]dddd\,\ d\.\ mmmm\ yyyy"/>
    <numFmt numFmtId="172" formatCode="0.000"/>
    <numFmt numFmtId="173" formatCode="#,##0.00_ ;[Red]\-#,##0.00\ "/>
    <numFmt numFmtId="174" formatCode="#,##0.00;[Red]#,##0.00"/>
    <numFmt numFmtId="175" formatCode="#,##0.00\ &quot;€&quot;;[Red]#,##0.00\ &quot;€&quot;"/>
    <numFmt numFmtId="176" formatCode="0.00;[Red]0.00"/>
    <numFmt numFmtId="177" formatCode="0.00_ ;\-0.00\ "/>
    <numFmt numFmtId="178" formatCode="##\ &quot;%&quot;"/>
    <numFmt numFmtId="179" formatCode="#,##0.00\ _€"/>
    <numFmt numFmtId="180" formatCode="0.00_ ;[Red]\-0.00\ "/>
    <numFmt numFmtId="181" formatCode="0.0%"/>
    <numFmt numFmtId="182" formatCode="0.000%"/>
    <numFmt numFmtId="183" formatCode="0.0"/>
    <numFmt numFmtId="184" formatCode="_-* #,##0.00\ [$KGS]_-;\-* #,##0.00\ [$KGS]_-;_-* &quot;-&quot;??\ [$KGS]_-;_-@_-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#,##0_ ;[Red]\-#,##0\ "/>
  </numFmts>
  <fonts count="94">
    <font>
      <sz val="10"/>
      <name val="Arial"/>
      <family val="0"/>
    </font>
    <font>
      <sz val="8"/>
      <name val="Arial"/>
      <family val="2"/>
    </font>
    <font>
      <sz val="28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6"/>
      <color indexed="10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b/>
      <sz val="16"/>
      <name val="Arial"/>
      <family val="2"/>
    </font>
    <font>
      <sz val="20"/>
      <color indexed="16"/>
      <name val="Forte"/>
      <family val="4"/>
    </font>
    <font>
      <sz val="22"/>
      <color indexed="16"/>
      <name val="Forte"/>
      <family val="4"/>
    </font>
    <font>
      <strike/>
      <sz val="14"/>
      <name val="Arial"/>
      <family val="2"/>
    </font>
    <font>
      <b/>
      <sz val="16"/>
      <color indexed="8"/>
      <name val="Arial"/>
      <family val="2"/>
    </font>
    <font>
      <u val="single"/>
      <sz val="16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22"/>
      <color indexed="18"/>
      <name val="Matura MT Script Capitals"/>
      <family val="4"/>
    </font>
    <font>
      <sz val="16"/>
      <color indexed="18"/>
      <name val="Matura MT Script Capitals"/>
      <family val="4"/>
    </font>
    <font>
      <sz val="16"/>
      <color indexed="18"/>
      <name val="Arial"/>
      <family val="2"/>
    </font>
    <font>
      <b/>
      <vertAlign val="subscript"/>
      <sz val="16"/>
      <color indexed="10"/>
      <name val="Wingdings"/>
      <family val="0"/>
    </font>
    <font>
      <u val="single"/>
      <sz val="14"/>
      <color indexed="10"/>
      <name val="Arial"/>
      <family val="2"/>
    </font>
    <font>
      <sz val="12.5"/>
      <name val="Arial"/>
      <family val="2"/>
    </font>
    <font>
      <sz val="14"/>
      <color indexed="17"/>
      <name val="Arial"/>
      <family val="2"/>
    </font>
    <font>
      <sz val="16"/>
      <color indexed="17"/>
      <name val="Arial"/>
      <family val="2"/>
    </font>
    <font>
      <b/>
      <sz val="14"/>
      <color indexed="17"/>
      <name val="Arial"/>
      <family val="2"/>
    </font>
    <font>
      <b/>
      <sz val="16"/>
      <color indexed="17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6"/>
      <color indexed="10"/>
      <name val="Arial"/>
      <family val="2"/>
    </font>
    <font>
      <b/>
      <sz val="14"/>
      <color indexed="10"/>
      <name val="Wingdings"/>
      <family val="0"/>
    </font>
    <font>
      <sz val="16"/>
      <color indexed="10"/>
      <name val="Wingdings"/>
      <family val="0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6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Wingdings"/>
      <family val="0"/>
    </font>
    <font>
      <sz val="16"/>
      <color rgb="FFFF0000"/>
      <name val="Wingdings"/>
      <family val="0"/>
    </font>
    <font>
      <sz val="12"/>
      <color rgb="FFFF0000"/>
      <name val="Arial"/>
      <family val="2"/>
    </font>
    <font>
      <b/>
      <sz val="20"/>
      <color rgb="FFFF0000"/>
      <name val="Arial"/>
      <family val="2"/>
    </font>
    <font>
      <b/>
      <sz val="12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rgb="FF00B050"/>
      <name val="Arial"/>
      <family val="2"/>
    </font>
    <font>
      <sz val="14"/>
      <color rgb="FF009900"/>
      <name val="Arial"/>
      <family val="2"/>
    </font>
    <font>
      <sz val="14"/>
      <color rgb="FF00206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17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51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51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rgb="FF00B05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rgb="FF00B050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rgb="FF00B050"/>
      </left>
      <right>
        <color indexed="63"/>
      </right>
      <top>
        <color indexed="63"/>
      </top>
      <bottom style="thin"/>
    </border>
    <border>
      <left style="thick">
        <color rgb="FF00B050"/>
      </left>
      <right>
        <color indexed="63"/>
      </right>
      <top style="thin"/>
      <bottom style="thin"/>
    </border>
    <border>
      <left style="thick">
        <color rgb="FFC00000"/>
      </left>
      <right style="thin"/>
      <top>
        <color indexed="63"/>
      </top>
      <bottom>
        <color indexed="63"/>
      </bottom>
    </border>
    <border>
      <left style="thick">
        <color rgb="FFC00000"/>
      </left>
      <right style="thin"/>
      <top>
        <color indexed="63"/>
      </top>
      <bottom style="thin"/>
    </border>
    <border>
      <left style="thick">
        <color rgb="FFC00000"/>
      </left>
      <right>
        <color indexed="63"/>
      </right>
      <top>
        <color indexed="63"/>
      </top>
      <bottom>
        <color indexed="63"/>
      </bottom>
    </border>
    <border>
      <left style="thick">
        <color rgb="FFC00000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theme="1"/>
      </bottom>
    </border>
    <border>
      <left style="thick">
        <color rgb="FFC00000"/>
      </left>
      <right>
        <color indexed="63"/>
      </right>
      <top style="thin"/>
      <bottom style="thin"/>
    </border>
    <border>
      <left style="thick">
        <color indexed="20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1"/>
      </bottom>
    </border>
    <border>
      <left style="thick">
        <color rgb="FF7030A0"/>
      </left>
      <right style="thin"/>
      <top style="thin"/>
      <bottom>
        <color indexed="63"/>
      </bottom>
    </border>
    <border>
      <left style="thick">
        <color rgb="FF7030A0"/>
      </left>
      <right style="thin"/>
      <top>
        <color indexed="63"/>
      </top>
      <bottom style="thin"/>
    </border>
    <border>
      <left style="thick">
        <color rgb="FF7030A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rgb="FF7030A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>
        <color rgb="FF7030A0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ck">
        <color rgb="FFFF0000"/>
      </left>
      <right style="thin"/>
      <top style="thin"/>
      <bottom>
        <color indexed="63"/>
      </bottom>
    </border>
    <border>
      <left style="thick">
        <color indexed="51"/>
      </left>
      <right>
        <color indexed="63"/>
      </right>
      <top style="thin"/>
      <bottom style="thin"/>
    </border>
    <border>
      <left style="thick">
        <color rgb="FFFFC000"/>
      </left>
      <right>
        <color indexed="63"/>
      </right>
      <top style="thin"/>
      <bottom style="thin"/>
    </border>
    <border>
      <left style="thick">
        <color rgb="FFFF0000"/>
      </left>
      <right style="thin"/>
      <top style="thin"/>
      <bottom style="thin"/>
    </border>
    <border>
      <left style="thick">
        <color indexed="20"/>
      </left>
      <right style="thin"/>
      <top style="thin"/>
      <bottom>
        <color indexed="63"/>
      </bottom>
    </border>
    <border>
      <left style="thick">
        <color rgb="FF7030A0"/>
      </left>
      <right style="thin"/>
      <top>
        <color indexed="63"/>
      </top>
      <bottom style="thin">
        <color theme="1"/>
      </bottom>
    </border>
    <border>
      <left style="thick">
        <color rgb="FF7030A0"/>
      </left>
      <right style="thin"/>
      <top style="thin"/>
      <bottom style="thick">
        <color rgb="FF7030A0"/>
      </bottom>
    </border>
    <border>
      <left style="thin"/>
      <right style="thin"/>
      <top style="thin"/>
      <bottom style="thick">
        <color rgb="FF7030A0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 style="thick">
        <color rgb="FF7030A0"/>
      </top>
      <bottom style="thin"/>
    </border>
    <border>
      <left style="thick">
        <color rgb="FF7030A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7030A0"/>
      </bottom>
    </border>
    <border>
      <left>
        <color indexed="63"/>
      </left>
      <right style="thick">
        <color rgb="FF7030A0"/>
      </right>
      <top>
        <color indexed="63"/>
      </top>
      <bottom style="thick">
        <color rgb="FF7030A0"/>
      </bottom>
    </border>
    <border>
      <left style="thick">
        <color indexed="51"/>
      </left>
      <right style="thick">
        <color indexed="51"/>
      </right>
      <top style="thick">
        <color indexed="51"/>
      </top>
      <bottom style="thick">
        <color indexed="51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rgb="FFFF0000"/>
      </left>
      <right>
        <color indexed="63"/>
      </right>
      <top style="thin"/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C000"/>
      </left>
      <right style="thin"/>
      <top style="thin"/>
      <bottom>
        <color indexed="63"/>
      </bottom>
    </border>
    <border>
      <left style="thick">
        <color rgb="FFFFC000"/>
      </left>
      <right style="thin"/>
      <top>
        <color indexed="63"/>
      </top>
      <bottom>
        <color indexed="63"/>
      </bottom>
    </border>
    <border>
      <left style="thick">
        <color rgb="FFFFC000"/>
      </left>
      <right style="thin"/>
      <top>
        <color indexed="63"/>
      </top>
      <bottom style="thin"/>
    </border>
    <border>
      <left style="thick">
        <color rgb="FFFFC000"/>
      </left>
      <right>
        <color indexed="63"/>
      </right>
      <top>
        <color indexed="63"/>
      </top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>
        <color indexed="63"/>
      </bottom>
    </border>
    <border>
      <left style="thick">
        <color rgb="FF7030A0"/>
      </left>
      <right>
        <color indexed="63"/>
      </right>
      <top style="thin"/>
      <bottom>
        <color indexed="63"/>
      </bottom>
    </border>
    <border>
      <left style="thick">
        <color rgb="FF7030A0"/>
      </left>
      <right style="thin"/>
      <top>
        <color indexed="63"/>
      </top>
      <bottom>
        <color indexed="63"/>
      </bottom>
    </border>
    <border>
      <left style="thick">
        <color rgb="FF7030A0"/>
      </left>
      <right>
        <color indexed="63"/>
      </right>
      <top style="thick">
        <color rgb="FF7030A0"/>
      </top>
      <bottom style="thin"/>
    </border>
    <border>
      <left style="thick">
        <color rgb="FF7030A0"/>
      </left>
      <right style="thin"/>
      <top>
        <color indexed="63"/>
      </top>
      <bottom style="thick">
        <color rgb="FF7030A0"/>
      </bottom>
    </border>
    <border>
      <left style="thin"/>
      <right style="thin"/>
      <top style="thin"/>
      <bottom style="thick">
        <color rgb="FFC00000"/>
      </bottom>
    </border>
    <border>
      <left style="thin"/>
      <right style="thin"/>
      <top style="thin"/>
      <bottom style="thick">
        <color rgb="FF0070C0"/>
      </bottom>
    </border>
    <border>
      <left style="thin"/>
      <right>
        <color indexed="63"/>
      </right>
      <top>
        <color indexed="63"/>
      </top>
      <bottom style="thin">
        <color theme="1"/>
      </bottom>
    </border>
    <border>
      <left style="thick">
        <color rgb="FFC00000"/>
      </left>
      <right>
        <color indexed="63"/>
      </right>
      <top>
        <color indexed="63"/>
      </top>
      <bottom style="thin"/>
    </border>
    <border>
      <left style="thick">
        <color rgb="FFC00000"/>
      </left>
      <right style="thin"/>
      <top style="thin"/>
      <bottom>
        <color indexed="63"/>
      </bottom>
    </border>
    <border>
      <left style="thick">
        <color rgb="FFC00000"/>
      </left>
      <right style="thin"/>
      <top>
        <color indexed="63"/>
      </top>
      <bottom style="thick">
        <color rgb="FFC00000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 style="thin">
        <color theme="1"/>
      </right>
      <top style="thin"/>
      <bottom style="thin">
        <color theme="1"/>
      </bottom>
    </border>
    <border>
      <left style="thick">
        <color rgb="FF0070C0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ck">
        <color rgb="FF0070C0"/>
      </left>
      <right>
        <color indexed="63"/>
      </right>
      <top style="thin"/>
      <bottom style="thin"/>
    </border>
    <border>
      <left style="thick">
        <color rgb="FF0070C0"/>
      </left>
      <right>
        <color indexed="63"/>
      </right>
      <top style="thin"/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n"/>
    </border>
    <border>
      <left style="thick">
        <color rgb="FF0070C0"/>
      </left>
      <right style="thin"/>
      <top style="thin"/>
      <bottom>
        <color indexed="63"/>
      </bottom>
    </border>
    <border>
      <left style="thick">
        <color rgb="FF0070C0"/>
      </left>
      <right style="thin"/>
      <top>
        <color indexed="63"/>
      </top>
      <bottom style="thin"/>
    </border>
    <border>
      <left style="thick">
        <color rgb="FF0070C0"/>
      </left>
      <right style="thin"/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 style="thick">
        <color indexed="20"/>
      </left>
      <right>
        <color indexed="63"/>
      </right>
      <top style="thick">
        <color indexed="20"/>
      </top>
      <bottom style="thin"/>
    </border>
    <border>
      <left>
        <color indexed="63"/>
      </left>
      <right style="thin"/>
      <top style="thick">
        <color indexed="20"/>
      </top>
      <bottom style="thin">
        <color theme="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0"/>
      </top>
      <bottom style="thin">
        <color theme="1"/>
      </bottom>
    </border>
    <border>
      <left style="thin"/>
      <right>
        <color indexed="63"/>
      </right>
      <top style="thick">
        <color rgb="FF7030A0"/>
      </top>
      <bottom>
        <color indexed="63"/>
      </bottom>
    </border>
    <border>
      <left>
        <color indexed="63"/>
      </left>
      <right style="thick">
        <color indexed="20"/>
      </right>
      <top>
        <color indexed="63"/>
      </top>
      <bottom>
        <color indexed="63"/>
      </bottom>
    </border>
    <border>
      <left>
        <color indexed="63"/>
      </left>
      <right style="thick">
        <color indexed="20"/>
      </right>
      <top>
        <color indexed="63"/>
      </top>
      <bottom style="thick">
        <color rgb="FF7030A0"/>
      </bottom>
    </border>
    <border>
      <left>
        <color indexed="63"/>
      </left>
      <right>
        <color indexed="63"/>
      </right>
      <top style="thick">
        <color indexed="20"/>
      </top>
      <bottom>
        <color indexed="63"/>
      </bottom>
    </border>
    <border>
      <left>
        <color indexed="63"/>
      </left>
      <right style="thick">
        <color indexed="20"/>
      </right>
      <top style="thick">
        <color indexed="20"/>
      </top>
      <bottom>
        <color indexed="63"/>
      </bottom>
    </border>
    <border>
      <left style="thick">
        <color rgb="FF0070C0"/>
      </left>
      <right>
        <color indexed="63"/>
      </right>
      <top style="thick">
        <color rgb="FF0070C0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 style="thick">
        <color indexed="20"/>
      </left>
      <right>
        <color indexed="63"/>
      </right>
      <top style="thick">
        <color indexed="20"/>
      </top>
      <bottom>
        <color indexed="63"/>
      </bottom>
    </border>
    <border>
      <left style="thin"/>
      <right style="thin"/>
      <top style="thick">
        <color rgb="FF7030A0"/>
      </top>
      <bottom style="thin"/>
    </border>
    <border>
      <left style="thick">
        <color rgb="FFC00000"/>
      </left>
      <right>
        <color indexed="63"/>
      </right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rgb="FFFFC000"/>
      </left>
      <right>
        <color indexed="63"/>
      </right>
      <top>
        <color indexed="63"/>
      </top>
      <bottom style="thin"/>
    </border>
    <border>
      <left style="thick">
        <color rgb="FFFF0000"/>
      </left>
      <right style="thin"/>
      <top style="thin"/>
      <bottom style="thin">
        <color theme="1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n"/>
      <top style="thick">
        <color rgb="FF0070C0"/>
      </top>
      <bottom style="thin">
        <color theme="1"/>
      </bottom>
    </border>
    <border>
      <left style="thick">
        <color rgb="FF0070C0"/>
      </left>
      <right style="thin"/>
      <top style="thin"/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n"/>
    </border>
    <border>
      <left style="thick">
        <color rgb="FFFF0000"/>
      </left>
      <right style="thin"/>
      <top>
        <color indexed="63"/>
      </top>
      <bottom style="thin"/>
    </border>
    <border>
      <left style="thick">
        <color rgb="FF7030A0"/>
      </left>
      <right>
        <color indexed="63"/>
      </right>
      <top style="thick">
        <color rgb="FF7030A0"/>
      </top>
      <bottom>
        <color indexed="63"/>
      </bottom>
    </border>
    <border>
      <left style="thick">
        <color rgb="FFFFC000"/>
      </left>
      <right>
        <color indexed="63"/>
      </right>
      <top style="thin"/>
      <bottom style="thick">
        <color rgb="FFFFC000"/>
      </bottom>
    </border>
    <border>
      <left>
        <color indexed="63"/>
      </left>
      <right>
        <color indexed="63"/>
      </right>
      <top style="thin"/>
      <bottom style="thick">
        <color rgb="FFFFC000"/>
      </bottom>
    </border>
    <border>
      <left>
        <color indexed="63"/>
      </left>
      <right style="thick">
        <color rgb="FFFFC000"/>
      </right>
      <top style="thin"/>
      <bottom style="thick">
        <color rgb="FFFFC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thin"/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ck">
        <color rgb="FFFF0000"/>
      </bottom>
    </border>
    <border>
      <left style="thick">
        <color rgb="FFFF0000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ck">
        <color rgb="FFFFC000"/>
      </left>
      <right style="thin"/>
      <top>
        <color indexed="63"/>
      </top>
      <bottom style="thin">
        <color theme="1"/>
      </bottom>
    </border>
    <border>
      <left style="thick">
        <color rgb="FFFFC000"/>
      </left>
      <right>
        <color indexed="63"/>
      </right>
      <top>
        <color indexed="63"/>
      </top>
      <bottom style="thick">
        <color rgb="FFFFC000"/>
      </bottom>
    </border>
    <border>
      <left style="thick">
        <color theme="9"/>
      </left>
      <right style="thin"/>
      <top style="thin"/>
      <bottom style="thin">
        <color theme="1"/>
      </bottom>
    </border>
    <border>
      <left>
        <color indexed="63"/>
      </left>
      <right style="thick">
        <color theme="9"/>
      </right>
      <top style="thin"/>
      <bottom style="thin"/>
    </border>
    <border>
      <left style="thick">
        <color theme="9"/>
      </left>
      <right style="thin"/>
      <top>
        <color indexed="63"/>
      </top>
      <bottom style="thin"/>
    </border>
    <border>
      <left style="thin"/>
      <right style="thick">
        <color theme="9"/>
      </right>
      <top style="thin"/>
      <bottom style="thin"/>
    </border>
    <border>
      <left style="thick">
        <color theme="9"/>
      </left>
      <right style="thin"/>
      <top>
        <color indexed="63"/>
      </top>
      <bottom style="thick">
        <color theme="9"/>
      </bottom>
    </border>
    <border>
      <left style="thin"/>
      <right style="thin"/>
      <top style="thin"/>
      <bottom style="thick">
        <color theme="9"/>
      </bottom>
    </border>
    <border>
      <left style="thin"/>
      <right style="thick">
        <color theme="9"/>
      </right>
      <top style="thin"/>
      <bottom style="thick">
        <color theme="9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ck">
        <color theme="9"/>
      </left>
      <right>
        <color indexed="63"/>
      </right>
      <top style="thick">
        <color theme="9"/>
      </top>
      <bottom style="thin"/>
    </border>
    <border>
      <left>
        <color indexed="63"/>
      </left>
      <right>
        <color indexed="63"/>
      </right>
      <top style="thick">
        <color theme="9"/>
      </top>
      <bottom style="thin"/>
    </border>
    <border>
      <left>
        <color indexed="63"/>
      </left>
      <right style="thick">
        <color theme="9"/>
      </right>
      <top style="thick">
        <color theme="9"/>
      </top>
      <bottom style="thin"/>
    </border>
    <border>
      <left style="thick">
        <color indexed="20"/>
      </left>
      <right>
        <color indexed="63"/>
      </right>
      <top style="thick">
        <color indexed="20"/>
      </top>
      <bottom style="thick">
        <color indexed="20"/>
      </bottom>
    </border>
    <border>
      <left>
        <color indexed="63"/>
      </left>
      <right>
        <color indexed="63"/>
      </right>
      <top style="thick">
        <color indexed="20"/>
      </top>
      <bottom style="thick">
        <color indexed="20"/>
      </bottom>
    </border>
    <border>
      <left>
        <color indexed="63"/>
      </left>
      <right style="thick">
        <color indexed="20"/>
      </right>
      <top style="thick">
        <color indexed="20"/>
      </top>
      <bottom style="thick">
        <color indexed="20"/>
      </bottom>
    </border>
    <border>
      <left style="thin"/>
      <right style="thin">
        <color rgb="FFFF0000"/>
      </right>
      <top style="thin">
        <color rgb="FFFF0000"/>
      </top>
      <bottom>
        <color indexed="63"/>
      </bottom>
    </border>
    <border>
      <left style="thin"/>
      <right style="thin">
        <color rgb="FFFF0000"/>
      </right>
      <top>
        <color indexed="63"/>
      </top>
      <bottom style="thin">
        <color rgb="FFFF0000"/>
      </bottom>
    </border>
    <border>
      <left style="thick">
        <color rgb="FFC00000"/>
      </left>
      <right>
        <color indexed="63"/>
      </right>
      <top style="thick">
        <color rgb="FFC00000"/>
      </top>
      <bottom style="thick">
        <color rgb="FFC00000"/>
      </bottom>
    </border>
    <border>
      <left>
        <color indexed="63"/>
      </left>
      <right>
        <color indexed="63"/>
      </right>
      <top style="thick">
        <color rgb="FFC00000"/>
      </top>
      <bottom style="thick">
        <color rgb="FFC00000"/>
      </bottom>
    </border>
    <border>
      <left style="thick">
        <color rgb="FF00B050"/>
      </left>
      <right>
        <color indexed="63"/>
      </right>
      <top style="thick">
        <color rgb="FF00B050"/>
      </top>
      <bottom style="thick">
        <color rgb="FF00B050"/>
      </bottom>
    </border>
    <border>
      <left>
        <color indexed="63"/>
      </left>
      <right>
        <color indexed="63"/>
      </right>
      <top style="thick">
        <color rgb="FF00B050"/>
      </top>
      <bottom style="thick">
        <color rgb="FF00B050"/>
      </bottom>
    </border>
    <border>
      <left>
        <color indexed="63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6" borderId="2" applyNumberFormat="0" applyAlignment="0" applyProtection="0"/>
    <xf numFmtId="0" fontId="6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67" fillId="27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165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2" borderId="9" applyNumberFormat="0" applyAlignment="0" applyProtection="0"/>
  </cellStyleXfs>
  <cellXfs count="507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/>
    </xf>
    <xf numFmtId="175" fontId="6" fillId="0" borderId="13" xfId="0" applyNumberFormat="1" applyFont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/>
      <protection/>
    </xf>
    <xf numFmtId="166" fontId="6" fillId="34" borderId="15" xfId="0" applyNumberFormat="1" applyFont="1" applyFill="1" applyBorder="1" applyAlignment="1" applyProtection="1">
      <alignment horizontal="center"/>
      <protection/>
    </xf>
    <xf numFmtId="166" fontId="6" fillId="33" borderId="16" xfId="0" applyNumberFormat="1" applyFont="1" applyFill="1" applyBorder="1" applyAlignment="1" applyProtection="1">
      <alignment horizontal="center"/>
      <protection/>
    </xf>
    <xf numFmtId="175" fontId="6" fillId="0" borderId="17" xfId="0" applyNumberFormat="1" applyFont="1" applyBorder="1" applyAlignment="1" applyProtection="1">
      <alignment horizontal="center"/>
      <protection/>
    </xf>
    <xf numFmtId="175" fontId="6" fillId="0" borderId="18" xfId="0" applyNumberFormat="1" applyFont="1" applyBorder="1" applyAlignment="1" applyProtection="1">
      <alignment horizontal="center"/>
      <protection/>
    </xf>
    <xf numFmtId="166" fontId="6" fillId="33" borderId="19" xfId="0" applyNumberFormat="1" applyFont="1" applyFill="1" applyBorder="1" applyAlignment="1" applyProtection="1">
      <alignment horizontal="center"/>
      <protection/>
    </xf>
    <xf numFmtId="166" fontId="6" fillId="33" borderId="2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81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 vertical="top" wrapText="1"/>
      <protection/>
    </xf>
    <xf numFmtId="0" fontId="8" fillId="0" borderId="0" xfId="0" applyFont="1" applyAlignment="1" applyProtection="1">
      <alignment vertical="top" wrapText="1"/>
      <protection/>
    </xf>
    <xf numFmtId="0" fontId="82" fillId="0" borderId="0" xfId="0" applyFont="1" applyAlignment="1" applyProtection="1">
      <alignment vertical="top" wrapText="1"/>
      <protection/>
    </xf>
    <xf numFmtId="0" fontId="83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/>
      <protection/>
    </xf>
    <xf numFmtId="0" fontId="11" fillId="0" borderId="21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 horizontal="center"/>
      <protection/>
    </xf>
    <xf numFmtId="0" fontId="11" fillId="0" borderId="22" xfId="0" applyNumberFormat="1" applyFont="1" applyBorder="1" applyAlignment="1" applyProtection="1">
      <alignment horizontal="right"/>
      <protection locked="0"/>
    </xf>
    <xf numFmtId="8" fontId="11" fillId="0" borderId="23" xfId="0" applyNumberFormat="1" applyFont="1" applyBorder="1" applyAlignment="1" applyProtection="1">
      <alignment horizontal="left"/>
      <protection/>
    </xf>
    <xf numFmtId="8" fontId="11" fillId="0" borderId="22" xfId="0" applyNumberFormat="1" applyFont="1" applyBorder="1" applyAlignment="1" applyProtection="1">
      <alignment horizontal="center"/>
      <protection/>
    </xf>
    <xf numFmtId="8" fontId="11" fillId="0" borderId="22" xfId="0" applyNumberFormat="1" applyFont="1" applyBorder="1" applyAlignment="1" applyProtection="1">
      <alignment horizontal="right"/>
      <protection/>
    </xf>
    <xf numFmtId="0" fontId="11" fillId="0" borderId="10" xfId="0" applyFont="1" applyBorder="1" applyAlignment="1" applyProtection="1">
      <alignment/>
      <protection/>
    </xf>
    <xf numFmtId="166" fontId="6" fillId="34" borderId="24" xfId="0" applyNumberFormat="1" applyFont="1" applyFill="1" applyBorder="1" applyAlignment="1" applyProtection="1">
      <alignment horizontal="right"/>
      <protection locked="0"/>
    </xf>
    <xf numFmtId="17" fontId="3" fillId="35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11" fillId="0" borderId="25" xfId="0" applyFont="1" applyBorder="1" applyAlignment="1" applyProtection="1">
      <alignment/>
      <protection/>
    </xf>
    <xf numFmtId="8" fontId="11" fillId="0" borderId="22" xfId="0" applyNumberFormat="1" applyFont="1" applyBorder="1" applyAlignment="1" applyProtection="1">
      <alignment horizontal="right" vertical="center"/>
      <protection/>
    </xf>
    <xf numFmtId="0" fontId="11" fillId="0" borderId="22" xfId="0" applyFont="1" applyBorder="1" applyAlignment="1" applyProtection="1">
      <alignment/>
      <protection/>
    </xf>
    <xf numFmtId="1" fontId="11" fillId="0" borderId="22" xfId="0" applyNumberFormat="1" applyFont="1" applyBorder="1" applyAlignment="1" applyProtection="1">
      <alignment/>
      <protection locked="0"/>
    </xf>
    <xf numFmtId="8" fontId="11" fillId="0" borderId="22" xfId="0" applyNumberFormat="1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22" xfId="0" applyNumberFormat="1" applyFont="1" applyBorder="1" applyAlignment="1" applyProtection="1">
      <alignment/>
      <protection locked="0"/>
    </xf>
    <xf numFmtId="8" fontId="11" fillId="0" borderId="26" xfId="0" applyNumberFormat="1" applyFont="1" applyBorder="1" applyAlignment="1" applyProtection="1">
      <alignment horizontal="left"/>
      <protection/>
    </xf>
    <xf numFmtId="8" fontId="11" fillId="0" borderId="27" xfId="0" applyNumberFormat="1" applyFont="1" applyBorder="1" applyAlignment="1" applyProtection="1">
      <alignment horizontal="left"/>
      <protection/>
    </xf>
    <xf numFmtId="166" fontId="11" fillId="0" borderId="27" xfId="0" applyNumberFormat="1" applyFont="1" applyBorder="1" applyAlignment="1" applyProtection="1">
      <alignment horizontal="right"/>
      <protection/>
    </xf>
    <xf numFmtId="0" fontId="11" fillId="0" borderId="28" xfId="0" applyFont="1" applyBorder="1" applyAlignment="1" applyProtection="1">
      <alignment/>
      <protection/>
    </xf>
    <xf numFmtId="0" fontId="11" fillId="0" borderId="29" xfId="0" applyFont="1" applyBorder="1" applyAlignment="1" applyProtection="1">
      <alignment/>
      <protection/>
    </xf>
    <xf numFmtId="0" fontId="11" fillId="0" borderId="29" xfId="0" applyNumberFormat="1" applyFont="1" applyBorder="1" applyAlignment="1" applyProtection="1">
      <alignment/>
      <protection locked="0"/>
    </xf>
    <xf numFmtId="8" fontId="11" fillId="0" borderId="30" xfId="0" applyNumberFormat="1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/>
      <protection/>
    </xf>
    <xf numFmtId="0" fontId="11" fillId="0" borderId="32" xfId="0" applyFont="1" applyBorder="1" applyAlignment="1" applyProtection="1">
      <alignment/>
      <protection/>
    </xf>
    <xf numFmtId="8" fontId="11" fillId="0" borderId="33" xfId="0" applyNumberFormat="1" applyFont="1" applyBorder="1" applyAlignment="1" applyProtection="1">
      <alignment horizontal="left"/>
      <protection/>
    </xf>
    <xf numFmtId="8" fontId="11" fillId="0" borderId="34" xfId="0" applyNumberFormat="1" applyFont="1" applyBorder="1" applyAlignment="1" applyProtection="1">
      <alignment horizontal="left"/>
      <protection/>
    </xf>
    <xf numFmtId="0" fontId="11" fillId="36" borderId="35" xfId="0" applyFont="1" applyFill="1" applyBorder="1" applyAlignment="1" applyProtection="1">
      <alignment/>
      <protection/>
    </xf>
    <xf numFmtId="0" fontId="11" fillId="36" borderId="36" xfId="0" applyFont="1" applyFill="1" applyBorder="1" applyAlignment="1" applyProtection="1">
      <alignment/>
      <protection/>
    </xf>
    <xf numFmtId="0" fontId="11" fillId="36" borderId="37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36" borderId="38" xfId="0" applyFont="1" applyFill="1" applyBorder="1" applyAlignment="1" applyProtection="1">
      <alignment/>
      <protection/>
    </xf>
    <xf numFmtId="8" fontId="11" fillId="0" borderId="39" xfId="0" applyNumberFormat="1" applyFont="1" applyBorder="1" applyAlignment="1" applyProtection="1">
      <alignment horizontal="left"/>
      <protection/>
    </xf>
    <xf numFmtId="0" fontId="11" fillId="37" borderId="40" xfId="0" applyFont="1" applyFill="1" applyBorder="1" applyAlignment="1" applyProtection="1">
      <alignment/>
      <protection/>
    </xf>
    <xf numFmtId="0" fontId="11" fillId="36" borderId="22" xfId="0" applyFont="1" applyFill="1" applyBorder="1" applyAlignment="1" applyProtection="1">
      <alignment/>
      <protection/>
    </xf>
    <xf numFmtId="0" fontId="11" fillId="0" borderId="22" xfId="0" applyNumberFormat="1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/>
      <protection locked="0"/>
    </xf>
    <xf numFmtId="0" fontId="11" fillId="36" borderId="38" xfId="0" applyFont="1" applyFill="1" applyBorder="1" applyAlignment="1" applyProtection="1">
      <alignment/>
      <protection/>
    </xf>
    <xf numFmtId="0" fontId="11" fillId="0" borderId="22" xfId="0" applyFont="1" applyBorder="1" applyAlignment="1" applyProtection="1">
      <alignment horizontal="right"/>
      <protection locked="0"/>
    </xf>
    <xf numFmtId="0" fontId="11" fillId="36" borderId="41" xfId="0" applyFont="1" applyFill="1" applyBorder="1" applyAlignment="1" applyProtection="1">
      <alignment/>
      <protection/>
    </xf>
    <xf numFmtId="0" fontId="11" fillId="36" borderId="42" xfId="0" applyFont="1" applyFill="1" applyBorder="1" applyAlignment="1" applyProtection="1">
      <alignment/>
      <protection/>
    </xf>
    <xf numFmtId="0" fontId="11" fillId="0" borderId="43" xfId="0" applyFont="1" applyBorder="1" applyAlignment="1" applyProtection="1">
      <alignment/>
      <protection/>
    </xf>
    <xf numFmtId="166" fontId="11" fillId="0" borderId="29" xfId="0" applyNumberFormat="1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/>
      <protection locked="0"/>
    </xf>
    <xf numFmtId="166" fontId="11" fillId="0" borderId="44" xfId="0" applyNumberFormat="1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right"/>
      <protection/>
    </xf>
    <xf numFmtId="0" fontId="11" fillId="0" borderId="45" xfId="0" applyFont="1" applyBorder="1" applyAlignment="1" applyProtection="1">
      <alignment/>
      <protection/>
    </xf>
    <xf numFmtId="166" fontId="11" fillId="0" borderId="22" xfId="0" applyNumberFormat="1" applyFont="1" applyBorder="1" applyAlignment="1" applyProtection="1">
      <alignment horizontal="right"/>
      <protection/>
    </xf>
    <xf numFmtId="0" fontId="11" fillId="36" borderId="46" xfId="0" applyFont="1" applyFill="1" applyBorder="1" applyAlignment="1" applyProtection="1">
      <alignment/>
      <protection/>
    </xf>
    <xf numFmtId="0" fontId="11" fillId="0" borderId="47" xfId="0" applyFont="1" applyBorder="1" applyAlignment="1" applyProtection="1">
      <alignment/>
      <protection locked="0"/>
    </xf>
    <xf numFmtId="0" fontId="19" fillId="0" borderId="22" xfId="0" applyFont="1" applyBorder="1" applyAlignment="1" applyProtection="1">
      <alignment horizontal="right"/>
      <protection/>
    </xf>
    <xf numFmtId="166" fontId="11" fillId="0" borderId="48" xfId="0" applyNumberFormat="1" applyFont="1" applyBorder="1" applyAlignment="1" applyProtection="1">
      <alignment horizontal="right"/>
      <protection/>
    </xf>
    <xf numFmtId="166" fontId="11" fillId="0" borderId="15" xfId="0" applyNumberFormat="1" applyFont="1" applyBorder="1" applyAlignment="1" applyProtection="1">
      <alignment horizontal="right"/>
      <protection/>
    </xf>
    <xf numFmtId="0" fontId="11" fillId="0" borderId="49" xfId="0" applyFont="1" applyBorder="1" applyAlignment="1" applyProtection="1">
      <alignment/>
      <protection/>
    </xf>
    <xf numFmtId="0" fontId="11" fillId="36" borderId="50" xfId="0" applyFont="1" applyFill="1" applyBorder="1" applyAlignment="1" applyProtection="1">
      <alignment/>
      <protection/>
    </xf>
    <xf numFmtId="166" fontId="11" fillId="0" borderId="43" xfId="0" applyNumberFormat="1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/>
      <protection/>
    </xf>
    <xf numFmtId="0" fontId="11" fillId="36" borderId="51" xfId="0" applyFont="1" applyFill="1" applyBorder="1" applyAlignment="1" applyProtection="1">
      <alignment/>
      <protection/>
    </xf>
    <xf numFmtId="166" fontId="11" fillId="0" borderId="22" xfId="0" applyNumberFormat="1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/>
      <protection locked="0"/>
    </xf>
    <xf numFmtId="166" fontId="11" fillId="0" borderId="38" xfId="0" applyNumberFormat="1" applyFont="1" applyBorder="1" applyAlignment="1" applyProtection="1">
      <alignment horizontal="right"/>
      <protection/>
    </xf>
    <xf numFmtId="0" fontId="11" fillId="0" borderId="22" xfId="0" applyFont="1" applyFill="1" applyBorder="1" applyAlignment="1" applyProtection="1">
      <alignment/>
      <protection/>
    </xf>
    <xf numFmtId="166" fontId="11" fillId="0" borderId="38" xfId="0" applyNumberFormat="1" applyFont="1" applyFill="1" applyBorder="1" applyAlignment="1" applyProtection="1">
      <alignment/>
      <protection/>
    </xf>
    <xf numFmtId="0" fontId="11" fillId="0" borderId="43" xfId="0" applyFont="1" applyFill="1" applyBorder="1" applyAlignment="1" applyProtection="1">
      <alignment/>
      <protection/>
    </xf>
    <xf numFmtId="0" fontId="11" fillId="36" borderId="22" xfId="0" applyFont="1" applyFill="1" applyBorder="1" applyAlignment="1" applyProtection="1">
      <alignment horizontal="right"/>
      <protection/>
    </xf>
    <xf numFmtId="0" fontId="11" fillId="0" borderId="52" xfId="0" applyFont="1" applyBorder="1" applyAlignment="1" applyProtection="1">
      <alignment/>
      <protection/>
    </xf>
    <xf numFmtId="0" fontId="11" fillId="0" borderId="42" xfId="0" applyFont="1" applyFill="1" applyBorder="1" applyAlignment="1" applyProtection="1">
      <alignment/>
      <protection/>
    </xf>
    <xf numFmtId="166" fontId="11" fillId="0" borderId="22" xfId="0" applyNumberFormat="1" applyFont="1" applyBorder="1" applyAlignment="1" applyProtection="1">
      <alignment horizontal="right" vertical="center"/>
      <protection/>
    </xf>
    <xf numFmtId="166" fontId="11" fillId="0" borderId="53" xfId="0" applyNumberFormat="1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 horizontal="right"/>
      <protection/>
    </xf>
    <xf numFmtId="0" fontId="11" fillId="0" borderId="54" xfId="0" applyFont="1" applyBorder="1" applyAlignment="1" applyProtection="1">
      <alignment/>
      <protection/>
    </xf>
    <xf numFmtId="0" fontId="11" fillId="37" borderId="55" xfId="0" applyFont="1" applyFill="1" applyBorder="1" applyAlignment="1" applyProtection="1">
      <alignment/>
      <protection/>
    </xf>
    <xf numFmtId="0" fontId="11" fillId="0" borderId="56" xfId="0" applyFont="1" applyBorder="1" applyAlignment="1" applyProtection="1">
      <alignment/>
      <protection/>
    </xf>
    <xf numFmtId="8" fontId="11" fillId="0" borderId="53" xfId="0" applyNumberFormat="1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 horizontal="center"/>
      <protection/>
    </xf>
    <xf numFmtId="0" fontId="11" fillId="0" borderId="29" xfId="0" applyNumberFormat="1" applyFont="1" applyBorder="1" applyAlignment="1" applyProtection="1">
      <alignment horizontal="right"/>
      <protection locked="0"/>
    </xf>
    <xf numFmtId="0" fontId="11" fillId="0" borderId="57" xfId="0" applyFont="1" applyBorder="1" applyAlignment="1" applyProtection="1">
      <alignment/>
      <protection/>
    </xf>
    <xf numFmtId="0" fontId="11" fillId="0" borderId="58" xfId="0" applyFont="1" applyBorder="1" applyAlignment="1" applyProtection="1">
      <alignment/>
      <protection/>
    </xf>
    <xf numFmtId="0" fontId="11" fillId="0" borderId="59" xfId="0" applyFont="1" applyBorder="1" applyAlignment="1" applyProtection="1">
      <alignment/>
      <protection/>
    </xf>
    <xf numFmtId="0" fontId="11" fillId="0" borderId="60" xfId="0" applyFont="1" applyBorder="1" applyAlignment="1" applyProtection="1">
      <alignment/>
      <protection/>
    </xf>
    <xf numFmtId="0" fontId="11" fillId="0" borderId="39" xfId="0" applyFont="1" applyBorder="1" applyAlignment="1" applyProtection="1">
      <alignment/>
      <protection/>
    </xf>
    <xf numFmtId="180" fontId="11" fillId="0" borderId="22" xfId="0" applyNumberFormat="1" applyFont="1" applyBorder="1" applyAlignment="1" applyProtection="1">
      <alignment/>
      <protection/>
    </xf>
    <xf numFmtId="0" fontId="11" fillId="37" borderId="61" xfId="0" applyFont="1" applyFill="1" applyBorder="1" applyAlignment="1" applyProtection="1">
      <alignment/>
      <protection/>
    </xf>
    <xf numFmtId="0" fontId="11" fillId="37" borderId="38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62" xfId="0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1" fillId="36" borderId="62" xfId="0" applyFont="1" applyFill="1" applyBorder="1" applyAlignment="1" applyProtection="1">
      <alignment/>
      <protection/>
    </xf>
    <xf numFmtId="8" fontId="11" fillId="0" borderId="63" xfId="0" applyNumberFormat="1" applyFont="1" applyBorder="1" applyAlignment="1" applyProtection="1">
      <alignment horizontal="left" vertical="center"/>
      <protection/>
    </xf>
    <xf numFmtId="0" fontId="11" fillId="0" borderId="54" xfId="0" applyFont="1" applyBorder="1" applyAlignment="1" applyProtection="1">
      <alignment horizontal="left"/>
      <protection/>
    </xf>
    <xf numFmtId="0" fontId="11" fillId="0" borderId="64" xfId="0" applyFont="1" applyBorder="1" applyAlignment="1" applyProtection="1">
      <alignment vertical="center"/>
      <protection/>
    </xf>
    <xf numFmtId="0" fontId="11" fillId="0" borderId="32" xfId="0" applyFont="1" applyFill="1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166" fontId="11" fillId="36" borderId="51" xfId="0" applyNumberFormat="1" applyFont="1" applyFill="1" applyBorder="1" applyAlignment="1" applyProtection="1">
      <alignment horizontal="left"/>
      <protection/>
    </xf>
    <xf numFmtId="0" fontId="11" fillId="37" borderId="15" xfId="0" applyFont="1" applyFill="1" applyBorder="1" applyAlignment="1" applyProtection="1">
      <alignment/>
      <protection/>
    </xf>
    <xf numFmtId="0" fontId="0" fillId="36" borderId="38" xfId="0" applyFill="1" applyBorder="1" applyAlignment="1" applyProtection="1">
      <alignment/>
      <protection/>
    </xf>
    <xf numFmtId="0" fontId="11" fillId="36" borderId="15" xfId="0" applyFont="1" applyFill="1" applyBorder="1" applyAlignment="1" applyProtection="1">
      <alignment horizontal="right"/>
      <protection/>
    </xf>
    <xf numFmtId="0" fontId="84" fillId="0" borderId="0" xfId="0" applyFont="1" applyAlignment="1" applyProtection="1">
      <alignment/>
      <protection/>
    </xf>
    <xf numFmtId="0" fontId="85" fillId="0" borderId="0" xfId="0" applyFont="1" applyAlignment="1" applyProtection="1">
      <alignment horizontal="left"/>
      <protection/>
    </xf>
    <xf numFmtId="166" fontId="11" fillId="0" borderId="65" xfId="0" applyNumberFormat="1" applyFont="1" applyBorder="1" applyAlignment="1" applyProtection="1">
      <alignment horizontal="left"/>
      <protection/>
    </xf>
    <xf numFmtId="0" fontId="11" fillId="0" borderId="39" xfId="0" applyFont="1" applyBorder="1" applyAlignment="1" applyProtection="1">
      <alignment horizontal="right"/>
      <protection/>
    </xf>
    <xf numFmtId="166" fontId="11" fillId="36" borderId="45" xfId="0" applyNumberFormat="1" applyFont="1" applyFill="1" applyBorder="1" applyAlignment="1" applyProtection="1">
      <alignment horizontal="left" vertical="top"/>
      <protection/>
    </xf>
    <xf numFmtId="0" fontId="3" fillId="0" borderId="51" xfId="0" applyFont="1" applyBorder="1" applyAlignment="1" applyProtection="1">
      <alignment/>
      <protection/>
    </xf>
    <xf numFmtId="0" fontId="82" fillId="0" borderId="66" xfId="0" applyFont="1" applyBorder="1" applyAlignment="1" applyProtection="1">
      <alignment horizontal="center"/>
      <protection locked="0"/>
    </xf>
    <xf numFmtId="0" fontId="0" fillId="0" borderId="67" xfId="0" applyBorder="1" applyAlignment="1" applyProtection="1">
      <alignment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3" fillId="35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0" fontId="86" fillId="0" borderId="0" xfId="0" applyFont="1" applyFill="1" applyBorder="1" applyAlignment="1" applyProtection="1">
      <alignment horizontal="center" vertical="center" textRotation="180"/>
      <protection/>
    </xf>
    <xf numFmtId="0" fontId="86" fillId="0" borderId="0" xfId="0" applyFont="1" applyFill="1" applyBorder="1" applyAlignment="1" applyProtection="1">
      <alignment horizontal="center" vertical="top" textRotation="180" wrapText="1"/>
      <protection/>
    </xf>
    <xf numFmtId="8" fontId="6" fillId="0" borderId="68" xfId="0" applyNumberFormat="1" applyFont="1" applyBorder="1" applyAlignment="1" applyProtection="1">
      <alignment horizontal="right"/>
      <protection/>
    </xf>
    <xf numFmtId="0" fontId="3" fillId="0" borderId="69" xfId="0" applyFont="1" applyBorder="1" applyAlignment="1" applyProtection="1">
      <alignment/>
      <protection/>
    </xf>
    <xf numFmtId="0" fontId="11" fillId="36" borderId="70" xfId="0" applyFont="1" applyFill="1" applyBorder="1" applyAlignment="1" applyProtection="1">
      <alignment/>
      <protection/>
    </xf>
    <xf numFmtId="0" fontId="3" fillId="0" borderId="71" xfId="0" applyFont="1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3" fillId="0" borderId="72" xfId="0" applyFont="1" applyBorder="1" applyAlignment="1" applyProtection="1">
      <alignment/>
      <protection/>
    </xf>
    <xf numFmtId="166" fontId="11" fillId="0" borderId="67" xfId="0" applyNumberFormat="1" applyFont="1" applyBorder="1" applyAlignment="1" applyProtection="1">
      <alignment horizontal="right" vertical="top"/>
      <protection/>
    </xf>
    <xf numFmtId="8" fontId="11" fillId="0" borderId="67" xfId="0" applyNumberFormat="1" applyFont="1" applyBorder="1" applyAlignment="1" applyProtection="1">
      <alignment horizontal="left"/>
      <protection/>
    </xf>
    <xf numFmtId="0" fontId="11" fillId="0" borderId="43" xfId="0" applyFont="1" applyBorder="1" applyAlignment="1" applyProtection="1">
      <alignment vertical="center"/>
      <protection/>
    </xf>
    <xf numFmtId="8" fontId="11" fillId="0" borderId="44" xfId="0" applyNumberFormat="1" applyFont="1" applyBorder="1" applyAlignment="1" applyProtection="1">
      <alignment horizontal="left"/>
      <protection/>
    </xf>
    <xf numFmtId="0" fontId="11" fillId="37" borderId="45" xfId="0" applyFont="1" applyFill="1" applyBorder="1" applyAlignment="1" applyProtection="1">
      <alignment/>
      <protection/>
    </xf>
    <xf numFmtId="0" fontId="3" fillId="0" borderId="73" xfId="0" applyFont="1" applyBorder="1" applyAlignment="1" applyProtection="1">
      <alignment/>
      <protection/>
    </xf>
    <xf numFmtId="0" fontId="20" fillId="38" borderId="74" xfId="0" applyFont="1" applyFill="1" applyBorder="1" applyAlignment="1" applyProtection="1">
      <alignment/>
      <protection/>
    </xf>
    <xf numFmtId="0" fontId="16" fillId="38" borderId="75" xfId="0" applyFont="1" applyFill="1" applyBorder="1" applyAlignment="1" applyProtection="1">
      <alignment/>
      <protection/>
    </xf>
    <xf numFmtId="0" fontId="87" fillId="0" borderId="0" xfId="0" applyFont="1" applyAlignment="1" applyProtection="1">
      <alignment/>
      <protection/>
    </xf>
    <xf numFmtId="166" fontId="6" fillId="0" borderId="24" xfId="0" applyNumberFormat="1" applyFont="1" applyBorder="1" applyAlignment="1" applyProtection="1">
      <alignment horizontal="right"/>
      <protection/>
    </xf>
    <xf numFmtId="0" fontId="3" fillId="37" borderId="40" xfId="0" applyFont="1" applyFill="1" applyBorder="1" applyAlignment="1" applyProtection="1">
      <alignment/>
      <protection/>
    </xf>
    <xf numFmtId="0" fontId="11" fillId="37" borderId="15" xfId="0" applyFont="1" applyFill="1" applyBorder="1" applyAlignment="1" applyProtection="1">
      <alignment horizontal="center"/>
      <protection/>
    </xf>
    <xf numFmtId="0" fontId="82" fillId="37" borderId="15" xfId="0" applyFont="1" applyFill="1" applyBorder="1" applyAlignment="1" applyProtection="1">
      <alignment horizontal="left" vertical="top"/>
      <protection/>
    </xf>
    <xf numFmtId="0" fontId="82" fillId="0" borderId="0" xfId="0" applyFont="1" applyAlignment="1" applyProtection="1">
      <alignment/>
      <protection/>
    </xf>
    <xf numFmtId="0" fontId="86" fillId="0" borderId="0" xfId="0" applyFont="1" applyAlignment="1" applyProtection="1">
      <alignment horizontal="center"/>
      <protection/>
    </xf>
    <xf numFmtId="166" fontId="19" fillId="0" borderId="44" xfId="0" applyNumberFormat="1" applyFont="1" applyBorder="1" applyAlignment="1" applyProtection="1">
      <alignment horizontal="left"/>
      <protection/>
    </xf>
    <xf numFmtId="0" fontId="11" fillId="37" borderId="76" xfId="0" applyFont="1" applyFill="1" applyBorder="1" applyAlignment="1" applyProtection="1">
      <alignment vertical="center"/>
      <protection/>
    </xf>
    <xf numFmtId="49" fontId="11" fillId="0" borderId="56" xfId="0" applyNumberFormat="1" applyFont="1" applyBorder="1" applyAlignment="1" applyProtection="1">
      <alignment/>
      <protection/>
    </xf>
    <xf numFmtId="49" fontId="11" fillId="0" borderId="29" xfId="0" applyNumberFormat="1" applyFont="1" applyBorder="1" applyAlignment="1" applyProtection="1">
      <alignment/>
      <protection/>
    </xf>
    <xf numFmtId="0" fontId="83" fillId="0" borderId="0" xfId="0" applyFont="1" applyAlignment="1" applyProtection="1">
      <alignment horizontal="left" vertical="center" wrapText="1"/>
      <protection/>
    </xf>
    <xf numFmtId="0" fontId="82" fillId="0" borderId="0" xfId="0" applyFont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11" fillId="0" borderId="25" xfId="0" applyFont="1" applyBorder="1" applyAlignment="1" applyProtection="1">
      <alignment/>
      <protection locked="0"/>
    </xf>
    <xf numFmtId="0" fontId="22" fillId="36" borderId="38" xfId="0" applyFont="1" applyFill="1" applyBorder="1" applyAlignment="1" applyProtection="1">
      <alignment/>
      <protection/>
    </xf>
    <xf numFmtId="8" fontId="11" fillId="0" borderId="33" xfId="0" applyNumberFormat="1" applyFont="1" applyBorder="1" applyAlignment="1" applyProtection="1">
      <alignment horizontal="left"/>
      <protection locked="0"/>
    </xf>
    <xf numFmtId="0" fontId="0" fillId="0" borderId="69" xfId="0" applyBorder="1" applyAlignment="1" applyProtection="1">
      <alignment/>
      <protection/>
    </xf>
    <xf numFmtId="0" fontId="0" fillId="0" borderId="77" xfId="0" applyBorder="1" applyAlignment="1" applyProtection="1">
      <alignment/>
      <protection/>
    </xf>
    <xf numFmtId="0" fontId="11" fillId="0" borderId="38" xfId="0" applyFont="1" applyFill="1" applyBorder="1" applyAlignment="1" applyProtection="1">
      <alignment horizontal="center"/>
      <protection/>
    </xf>
    <xf numFmtId="0" fontId="11" fillId="0" borderId="78" xfId="0" applyFont="1" applyBorder="1" applyAlignment="1" applyProtection="1">
      <alignment/>
      <protection/>
    </xf>
    <xf numFmtId="0" fontId="11" fillId="0" borderId="79" xfId="0" applyFont="1" applyBorder="1" applyAlignment="1" applyProtection="1">
      <alignment/>
      <protection/>
    </xf>
    <xf numFmtId="0" fontId="11" fillId="0" borderId="78" xfId="0" applyFont="1" applyBorder="1" applyAlignment="1" applyProtection="1">
      <alignment vertical="center"/>
      <protection/>
    </xf>
    <xf numFmtId="8" fontId="11" fillId="0" borderId="80" xfId="0" applyNumberFormat="1" applyFont="1" applyBorder="1" applyAlignment="1" applyProtection="1">
      <alignment horizontal="left"/>
      <protection/>
    </xf>
    <xf numFmtId="0" fontId="11" fillId="0" borderId="81" xfId="0" applyFont="1" applyBorder="1" applyAlignment="1" applyProtection="1">
      <alignment/>
      <protection/>
    </xf>
    <xf numFmtId="8" fontId="11" fillId="0" borderId="52" xfId="0" applyNumberFormat="1" applyFont="1" applyBorder="1" applyAlignment="1" applyProtection="1">
      <alignment horizontal="center"/>
      <protection/>
    </xf>
    <xf numFmtId="0" fontId="3" fillId="0" borderId="82" xfId="0" applyFont="1" applyBorder="1" applyAlignment="1" applyProtection="1">
      <alignment/>
      <protection/>
    </xf>
    <xf numFmtId="0" fontId="11" fillId="0" borderId="71" xfId="0" applyFont="1" applyBorder="1" applyAlignment="1" applyProtection="1">
      <alignment/>
      <protection/>
    </xf>
    <xf numFmtId="0" fontId="11" fillId="36" borderId="83" xfId="0" applyFont="1" applyFill="1" applyBorder="1" applyAlignment="1" applyProtection="1">
      <alignment/>
      <protection/>
    </xf>
    <xf numFmtId="0" fontId="11" fillId="37" borderId="45" xfId="0" applyFont="1" applyFill="1" applyBorder="1" applyAlignment="1" applyProtection="1">
      <alignment/>
      <protection/>
    </xf>
    <xf numFmtId="0" fontId="11" fillId="36" borderId="38" xfId="0" applyFont="1" applyFill="1" applyBorder="1" applyAlignment="1" applyProtection="1">
      <alignment/>
      <protection/>
    </xf>
    <xf numFmtId="166" fontId="11" fillId="0" borderId="84" xfId="0" applyNumberFormat="1" applyFont="1" applyBorder="1" applyAlignment="1" applyProtection="1">
      <alignment horizontal="left"/>
      <protection/>
    </xf>
    <xf numFmtId="0" fontId="88" fillId="0" borderId="0" xfId="0" applyFont="1" applyBorder="1" applyAlignment="1" applyProtection="1">
      <alignment horizontal="center" vertical="center" textRotation="180"/>
      <protection/>
    </xf>
    <xf numFmtId="0" fontId="11" fillId="36" borderId="45" xfId="0" applyFont="1" applyFill="1" applyBorder="1" applyAlignment="1" applyProtection="1">
      <alignment/>
      <protection/>
    </xf>
    <xf numFmtId="0" fontId="11" fillId="36" borderId="85" xfId="0" applyFont="1" applyFill="1" applyBorder="1" applyAlignment="1" applyProtection="1">
      <alignment/>
      <protection/>
    </xf>
    <xf numFmtId="166" fontId="11" fillId="0" borderId="86" xfId="0" applyNumberFormat="1" applyFont="1" applyBorder="1" applyAlignment="1" applyProtection="1">
      <alignment horizontal="left"/>
      <protection/>
    </xf>
    <xf numFmtId="0" fontId="11" fillId="0" borderId="87" xfId="0" applyNumberFormat="1" applyFont="1" applyBorder="1" applyAlignment="1" applyProtection="1">
      <alignment horizontal="left"/>
      <protection/>
    </xf>
    <xf numFmtId="8" fontId="11" fillId="0" borderId="87" xfId="0" applyNumberFormat="1" applyFont="1" applyBorder="1" applyAlignment="1" applyProtection="1">
      <alignment horizontal="right"/>
      <protection/>
    </xf>
    <xf numFmtId="8" fontId="11" fillId="0" borderId="67" xfId="0" applyNumberFormat="1" applyFont="1" applyBorder="1" applyAlignment="1" applyProtection="1">
      <alignment horizontal="right"/>
      <protection/>
    </xf>
    <xf numFmtId="8" fontId="11" fillId="0" borderId="88" xfId="0" applyNumberFormat="1" applyFont="1" applyBorder="1" applyAlignment="1" applyProtection="1">
      <alignment horizontal="left"/>
      <protection/>
    </xf>
    <xf numFmtId="8" fontId="11" fillId="0" borderId="88" xfId="0" applyNumberFormat="1" applyFont="1" applyBorder="1" applyAlignment="1" applyProtection="1">
      <alignment horizontal="right"/>
      <protection/>
    </xf>
    <xf numFmtId="8" fontId="11" fillId="0" borderId="82" xfId="0" applyNumberFormat="1" applyFont="1" applyBorder="1" applyAlignment="1" applyProtection="1">
      <alignment horizontal="left"/>
      <protection/>
    </xf>
    <xf numFmtId="8" fontId="11" fillId="0" borderId="30" xfId="0" applyNumberFormat="1" applyFont="1" applyBorder="1" applyAlignment="1" applyProtection="1">
      <alignment horizontal="left"/>
      <protection locked="0"/>
    </xf>
    <xf numFmtId="0" fontId="11" fillId="36" borderId="53" xfId="0" applyFont="1" applyFill="1" applyBorder="1" applyAlignment="1" applyProtection="1">
      <alignment/>
      <protection/>
    </xf>
    <xf numFmtId="0" fontId="11" fillId="36" borderId="29" xfId="0" applyFont="1" applyFill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/>
      <protection locked="0"/>
    </xf>
    <xf numFmtId="8" fontId="11" fillId="0" borderId="89" xfId="0" applyNumberFormat="1" applyFont="1" applyBorder="1" applyAlignment="1" applyProtection="1">
      <alignment horizontal="left"/>
      <protection/>
    </xf>
    <xf numFmtId="8" fontId="11" fillId="0" borderId="25" xfId="0" applyNumberFormat="1" applyFont="1" applyBorder="1" applyAlignment="1" applyProtection="1">
      <alignment horizontal="right"/>
      <protection/>
    </xf>
    <xf numFmtId="0" fontId="11" fillId="36" borderId="38" xfId="0" applyFont="1" applyFill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8" fontId="11" fillId="0" borderId="22" xfId="0" applyNumberFormat="1" applyFont="1" applyBorder="1" applyAlignment="1" applyProtection="1">
      <alignment horizontal="left" vertical="center"/>
      <protection/>
    </xf>
    <xf numFmtId="0" fontId="11" fillId="37" borderId="90" xfId="0" applyFont="1" applyFill="1" applyBorder="1" applyAlignment="1" applyProtection="1">
      <alignment/>
      <protection/>
    </xf>
    <xf numFmtId="0" fontId="11" fillId="0" borderId="91" xfId="0" applyFont="1" applyBorder="1" applyAlignment="1" applyProtection="1">
      <alignment/>
      <protection/>
    </xf>
    <xf numFmtId="166" fontId="11" fillId="0" borderId="33" xfId="0" applyNumberFormat="1" applyFont="1" applyBorder="1" applyAlignment="1" applyProtection="1">
      <alignment horizontal="left"/>
      <protection/>
    </xf>
    <xf numFmtId="166" fontId="11" fillId="0" borderId="92" xfId="0" applyNumberFormat="1" applyFont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93" xfId="0" applyBorder="1" applyAlignment="1" applyProtection="1">
      <alignment/>
      <protection/>
    </xf>
    <xf numFmtId="8" fontId="11" fillId="0" borderId="82" xfId="0" applyNumberFormat="1" applyFont="1" applyBorder="1" applyAlignment="1" applyProtection="1">
      <alignment horizontal="left"/>
      <protection locked="0"/>
    </xf>
    <xf numFmtId="8" fontId="11" fillId="0" borderId="52" xfId="0" applyNumberFormat="1" applyFont="1" applyBorder="1" applyAlignment="1" applyProtection="1">
      <alignment horizontal="left"/>
      <protection/>
    </xf>
    <xf numFmtId="0" fontId="11" fillId="36" borderId="94" xfId="0" applyFont="1" applyFill="1" applyBorder="1" applyAlignment="1" applyProtection="1">
      <alignment/>
      <protection/>
    </xf>
    <xf numFmtId="8" fontId="16" fillId="0" borderId="34" xfId="0" applyNumberFormat="1" applyFont="1" applyFill="1" applyBorder="1" applyAlignment="1" applyProtection="1">
      <alignment horizontal="left"/>
      <protection/>
    </xf>
    <xf numFmtId="0" fontId="11" fillId="36" borderId="95" xfId="0" applyFont="1" applyFill="1" applyBorder="1" applyAlignment="1" applyProtection="1">
      <alignment/>
      <protection/>
    </xf>
    <xf numFmtId="8" fontId="11" fillId="0" borderId="29" xfId="0" applyNumberFormat="1" applyFont="1" applyBorder="1" applyAlignment="1" applyProtection="1">
      <alignment horizontal="left"/>
      <protection locked="0"/>
    </xf>
    <xf numFmtId="166" fontId="16" fillId="38" borderId="96" xfId="0" applyNumberFormat="1" applyFont="1" applyFill="1" applyBorder="1" applyAlignment="1" applyProtection="1">
      <alignment horizontal="left"/>
      <protection/>
    </xf>
    <xf numFmtId="0" fontId="11" fillId="37" borderId="97" xfId="0" applyFont="1" applyFill="1" applyBorder="1" applyAlignment="1" applyProtection="1">
      <alignment vertical="center"/>
      <protection/>
    </xf>
    <xf numFmtId="0" fontId="11" fillId="0" borderId="98" xfId="0" applyFont="1" applyBorder="1" applyAlignment="1" applyProtection="1">
      <alignment vertical="center"/>
      <protection/>
    </xf>
    <xf numFmtId="8" fontId="11" fillId="0" borderId="99" xfId="0" applyNumberFormat="1" applyFont="1" applyBorder="1" applyAlignment="1" applyProtection="1">
      <alignment horizontal="left" vertical="center"/>
      <protection/>
    </xf>
    <xf numFmtId="0" fontId="11" fillId="37" borderId="97" xfId="0" applyFont="1" applyFill="1" applyBorder="1" applyAlignment="1" applyProtection="1">
      <alignment/>
      <protection/>
    </xf>
    <xf numFmtId="0" fontId="11" fillId="0" borderId="100" xfId="0" applyFont="1" applyBorder="1" applyAlignment="1" applyProtection="1">
      <alignment vertical="center"/>
      <protection/>
    </xf>
    <xf numFmtId="8" fontId="11" fillId="0" borderId="101" xfId="0" applyNumberFormat="1" applyFont="1" applyBorder="1" applyAlignment="1" applyProtection="1">
      <alignment horizontal="left"/>
      <protection/>
    </xf>
    <xf numFmtId="8" fontId="11" fillId="0" borderId="102" xfId="0" applyNumberFormat="1" applyFont="1" applyBorder="1" applyAlignment="1" applyProtection="1">
      <alignment horizontal="left"/>
      <protection/>
    </xf>
    <xf numFmtId="0" fontId="11" fillId="36" borderId="22" xfId="0" applyFont="1" applyFill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 locked="0"/>
    </xf>
    <xf numFmtId="0" fontId="11" fillId="36" borderId="53" xfId="0" applyFont="1" applyFill="1" applyBorder="1" applyAlignment="1" applyProtection="1">
      <alignment/>
      <protection/>
    </xf>
    <xf numFmtId="0" fontId="3" fillId="0" borderId="103" xfId="0" applyFont="1" applyBorder="1" applyAlignment="1" applyProtection="1">
      <alignment/>
      <protection/>
    </xf>
    <xf numFmtId="0" fontId="3" fillId="0" borderId="104" xfId="0" applyFont="1" applyBorder="1" applyAlignment="1" applyProtection="1">
      <alignment/>
      <protection/>
    </xf>
    <xf numFmtId="0" fontId="3" fillId="0" borderId="103" xfId="0" applyFont="1" applyBorder="1" applyAlignment="1" applyProtection="1">
      <alignment/>
      <protection/>
    </xf>
    <xf numFmtId="0" fontId="0" fillId="0" borderId="103" xfId="0" applyBorder="1" applyAlignment="1" applyProtection="1">
      <alignment/>
      <protection/>
    </xf>
    <xf numFmtId="0" fontId="0" fillId="0" borderId="104" xfId="0" applyBorder="1" applyAlignment="1" applyProtection="1">
      <alignment/>
      <protection/>
    </xf>
    <xf numFmtId="0" fontId="3" fillId="0" borderId="103" xfId="0" applyFont="1" applyFill="1" applyBorder="1" applyAlignment="1" applyProtection="1">
      <alignment/>
      <protection/>
    </xf>
    <xf numFmtId="0" fontId="11" fillId="0" borderId="100" xfId="0" applyFont="1" applyBorder="1" applyAlignment="1" applyProtection="1">
      <alignment/>
      <protection/>
    </xf>
    <xf numFmtId="8" fontId="11" fillId="0" borderId="98" xfId="0" applyNumberFormat="1" applyFont="1" applyBorder="1" applyAlignment="1" applyProtection="1">
      <alignment horizontal="left"/>
      <protection/>
    </xf>
    <xf numFmtId="0" fontId="11" fillId="0" borderId="105" xfId="0" applyFont="1" applyBorder="1" applyAlignment="1" applyProtection="1">
      <alignment/>
      <protection/>
    </xf>
    <xf numFmtId="0" fontId="11" fillId="37" borderId="106" xfId="0" applyFont="1" applyFill="1" applyBorder="1" applyAlignment="1" applyProtection="1">
      <alignment vertical="center"/>
      <protection/>
    </xf>
    <xf numFmtId="0" fontId="11" fillId="36" borderId="107" xfId="0" applyFont="1" applyFill="1" applyBorder="1" applyAlignment="1" applyProtection="1">
      <alignment/>
      <protection/>
    </xf>
    <xf numFmtId="0" fontId="11" fillId="0" borderId="108" xfId="0" applyFont="1" applyBorder="1" applyAlignment="1" applyProtection="1">
      <alignment/>
      <protection/>
    </xf>
    <xf numFmtId="0" fontId="0" fillId="0" borderId="108" xfId="0" applyBorder="1" applyAlignment="1" applyProtection="1">
      <alignment/>
      <protection/>
    </xf>
    <xf numFmtId="0" fontId="11" fillId="36" borderId="109" xfId="0" applyFont="1" applyFill="1" applyBorder="1" applyAlignment="1" applyProtection="1">
      <alignment/>
      <protection/>
    </xf>
    <xf numFmtId="0" fontId="0" fillId="0" borderId="110" xfId="0" applyBorder="1" applyAlignment="1" applyProtection="1">
      <alignment/>
      <protection/>
    </xf>
    <xf numFmtId="0" fontId="3" fillId="0" borderId="111" xfId="0" applyFont="1" applyBorder="1" applyAlignment="1" applyProtection="1">
      <alignment/>
      <protection/>
    </xf>
    <xf numFmtId="0" fontId="3" fillId="0" borderId="112" xfId="0" applyFont="1" applyBorder="1" applyAlignment="1" applyProtection="1">
      <alignment/>
      <protection/>
    </xf>
    <xf numFmtId="0" fontId="3" fillId="0" borderId="113" xfId="0" applyFont="1" applyBorder="1" applyAlignment="1" applyProtection="1">
      <alignment/>
      <protection/>
    </xf>
    <xf numFmtId="0" fontId="3" fillId="0" borderId="114" xfId="0" applyFont="1" applyBorder="1" applyAlignment="1" applyProtection="1">
      <alignment/>
      <protection/>
    </xf>
    <xf numFmtId="0" fontId="11" fillId="37" borderId="115" xfId="0" applyFont="1" applyFill="1" applyBorder="1" applyAlignment="1" applyProtection="1">
      <alignment/>
      <protection/>
    </xf>
    <xf numFmtId="0" fontId="11" fillId="0" borderId="116" xfId="0" applyFont="1" applyBorder="1" applyAlignment="1" applyProtection="1">
      <alignment/>
      <protection/>
    </xf>
    <xf numFmtId="0" fontId="11" fillId="0" borderId="88" xfId="0" applyFont="1" applyBorder="1" applyAlignment="1" applyProtection="1">
      <alignment horizontal="right"/>
      <protection/>
    </xf>
    <xf numFmtId="0" fontId="3" fillId="35" borderId="117" xfId="0" applyFont="1" applyFill="1" applyBorder="1" applyAlignment="1" applyProtection="1">
      <alignment horizontal="left"/>
      <protection/>
    </xf>
    <xf numFmtId="0" fontId="11" fillId="36" borderId="118" xfId="0" applyFont="1" applyFill="1" applyBorder="1" applyAlignment="1" applyProtection="1">
      <alignment/>
      <protection/>
    </xf>
    <xf numFmtId="8" fontId="89" fillId="0" borderId="80" xfId="0" applyNumberFormat="1" applyFont="1" applyBorder="1" applyAlignment="1" applyProtection="1">
      <alignment horizontal="left"/>
      <protection/>
    </xf>
    <xf numFmtId="0" fontId="89" fillId="37" borderId="97" xfId="0" applyFont="1" applyFill="1" applyBorder="1" applyAlignment="1" applyProtection="1">
      <alignment/>
      <protection/>
    </xf>
    <xf numFmtId="8" fontId="90" fillId="0" borderId="99" xfId="0" applyNumberFormat="1" applyFont="1" applyBorder="1" applyAlignment="1" applyProtection="1">
      <alignment horizontal="left" vertical="center"/>
      <protection/>
    </xf>
    <xf numFmtId="0" fontId="19" fillId="36" borderId="42" xfId="0" applyFont="1" applyFill="1" applyBorder="1" applyAlignment="1" applyProtection="1">
      <alignment/>
      <protection/>
    </xf>
    <xf numFmtId="0" fontId="19" fillId="0" borderId="43" xfId="0" applyFont="1" applyBorder="1" applyAlignment="1" applyProtection="1">
      <alignment/>
      <protection/>
    </xf>
    <xf numFmtId="166" fontId="19" fillId="0" borderId="29" xfId="0" applyNumberFormat="1" applyFont="1" applyBorder="1" applyAlignment="1" applyProtection="1">
      <alignment horizontal="left"/>
      <protection/>
    </xf>
    <xf numFmtId="0" fontId="23" fillId="36" borderId="119" xfId="0" applyFont="1" applyFill="1" applyBorder="1" applyAlignment="1" applyProtection="1">
      <alignment/>
      <protection/>
    </xf>
    <xf numFmtId="0" fontId="23" fillId="36" borderId="35" xfId="0" applyFont="1" applyFill="1" applyBorder="1" applyAlignment="1" applyProtection="1">
      <alignment/>
      <protection/>
    </xf>
    <xf numFmtId="0" fontId="82" fillId="36" borderId="35" xfId="0" applyFont="1" applyFill="1" applyBorder="1" applyAlignment="1" applyProtection="1">
      <alignment/>
      <protection/>
    </xf>
    <xf numFmtId="0" fontId="82" fillId="0" borderId="0" xfId="0" applyFont="1" applyAlignment="1" applyProtection="1">
      <alignment vertical="top" wrapText="1"/>
      <protection/>
    </xf>
    <xf numFmtId="0" fontId="11" fillId="37" borderId="27" xfId="0" applyFont="1" applyFill="1" applyBorder="1" applyAlignment="1" applyProtection="1">
      <alignment/>
      <protection/>
    </xf>
    <xf numFmtId="8" fontId="89" fillId="0" borderId="80" xfId="0" applyNumberFormat="1" applyFont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center"/>
      <protection/>
    </xf>
    <xf numFmtId="0" fontId="88" fillId="0" borderId="0" xfId="0" applyFont="1" applyBorder="1" applyAlignment="1" applyProtection="1">
      <alignment horizontal="center" vertical="top" textRotation="180"/>
      <protection/>
    </xf>
    <xf numFmtId="0" fontId="11" fillId="0" borderId="48" xfId="0" applyFont="1" applyBorder="1" applyAlignment="1" applyProtection="1">
      <alignment horizontal="center"/>
      <protection/>
    </xf>
    <xf numFmtId="8" fontId="11" fillId="0" borderId="48" xfId="0" applyNumberFormat="1" applyFont="1" applyBorder="1" applyAlignment="1" applyProtection="1">
      <alignment horizontal="center"/>
      <protection/>
    </xf>
    <xf numFmtId="0" fontId="11" fillId="36" borderId="48" xfId="0" applyFont="1" applyFill="1" applyBorder="1" applyAlignment="1" applyProtection="1">
      <alignment/>
      <protection/>
    </xf>
    <xf numFmtId="0" fontId="11" fillId="0" borderId="120" xfId="0" applyFont="1" applyBorder="1" applyAlignment="1" applyProtection="1">
      <alignment/>
      <protection/>
    </xf>
    <xf numFmtId="0" fontId="0" fillId="0" borderId="81" xfId="0" applyBorder="1" applyAlignment="1" applyProtection="1">
      <alignment/>
      <protection/>
    </xf>
    <xf numFmtId="0" fontId="11" fillId="37" borderId="62" xfId="0" applyFont="1" applyFill="1" applyBorder="1" applyAlignment="1" applyProtection="1">
      <alignment/>
      <protection/>
    </xf>
    <xf numFmtId="8" fontId="11" fillId="0" borderId="121" xfId="0" applyNumberFormat="1" applyFont="1" applyBorder="1" applyAlignment="1" applyProtection="1">
      <alignment horizontal="left"/>
      <protection/>
    </xf>
    <xf numFmtId="0" fontId="0" fillId="0" borderId="62" xfId="0" applyFill="1" applyBorder="1" applyAlignment="1" applyProtection="1">
      <alignment/>
      <protection/>
    </xf>
    <xf numFmtId="0" fontId="11" fillId="0" borderId="15" xfId="0" applyNumberFormat="1" applyFon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27" xfId="0" applyNumberFormat="1" applyFont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1" fillId="0" borderId="48" xfId="0" applyFont="1" applyBorder="1" applyAlignment="1" applyProtection="1">
      <alignment/>
      <protection locked="0"/>
    </xf>
    <xf numFmtId="0" fontId="11" fillId="0" borderId="38" xfId="0" applyFont="1" applyBorder="1" applyAlignment="1" applyProtection="1">
      <alignment horizontal="right"/>
      <protection locked="0"/>
    </xf>
    <xf numFmtId="0" fontId="88" fillId="0" borderId="0" xfId="0" applyFont="1" applyBorder="1" applyAlignment="1" applyProtection="1">
      <alignment vertical="top" textRotation="180"/>
      <protection/>
    </xf>
    <xf numFmtId="8" fontId="11" fillId="0" borderId="122" xfId="0" applyNumberFormat="1" applyFont="1" applyBorder="1" applyAlignment="1" applyProtection="1">
      <alignment horizontal="left"/>
      <protection/>
    </xf>
    <xf numFmtId="8" fontId="11" fillId="0" borderId="39" xfId="0" applyNumberFormat="1" applyFont="1" applyBorder="1" applyAlignment="1" applyProtection="1">
      <alignment horizontal="right"/>
      <protection/>
    </xf>
    <xf numFmtId="166" fontId="11" fillId="0" borderId="123" xfId="0" applyNumberFormat="1" applyFont="1" applyBorder="1" applyAlignment="1" applyProtection="1">
      <alignment horizontal="left"/>
      <protection/>
    </xf>
    <xf numFmtId="0" fontId="11" fillId="0" borderId="124" xfId="0" applyFont="1" applyBorder="1" applyAlignment="1" applyProtection="1">
      <alignment/>
      <protection/>
    </xf>
    <xf numFmtId="0" fontId="11" fillId="0" borderId="57" xfId="0" applyFont="1" applyBorder="1" applyAlignment="1" applyProtection="1">
      <alignment/>
      <protection/>
    </xf>
    <xf numFmtId="0" fontId="11" fillId="0" borderId="125" xfId="0" applyFont="1" applyBorder="1" applyAlignment="1" applyProtection="1">
      <alignment/>
      <protection/>
    </xf>
    <xf numFmtId="8" fontId="11" fillId="0" borderId="0" xfId="0" applyNumberFormat="1" applyFont="1" applyBorder="1" applyAlignment="1" applyProtection="1">
      <alignment horizontal="right"/>
      <protection/>
    </xf>
    <xf numFmtId="0" fontId="86" fillId="0" borderId="0" xfId="0" applyFont="1" applyBorder="1" applyAlignment="1" applyProtection="1">
      <alignment horizontal="center" vertical="center" textRotation="180"/>
      <protection/>
    </xf>
    <xf numFmtId="166" fontId="6" fillId="34" borderId="15" xfId="0" applyNumberFormat="1" applyFont="1" applyFill="1" applyBorder="1" applyAlignment="1" applyProtection="1">
      <alignment horizontal="center"/>
      <protection locked="0"/>
    </xf>
    <xf numFmtId="10" fontId="6" fillId="0" borderId="15" xfId="0" applyNumberFormat="1" applyFont="1" applyBorder="1" applyAlignment="1" applyProtection="1">
      <alignment horizontal="center"/>
      <protection locked="0"/>
    </xf>
    <xf numFmtId="0" fontId="86" fillId="0" borderId="126" xfId="0" applyFont="1" applyFill="1" applyBorder="1" applyAlignment="1" applyProtection="1">
      <alignment horizontal="center" vertical="top" textRotation="180" wrapText="1"/>
      <protection/>
    </xf>
    <xf numFmtId="0" fontId="86" fillId="0" borderId="127" xfId="0" applyFont="1" applyFill="1" applyBorder="1" applyAlignment="1" applyProtection="1">
      <alignment horizontal="center" vertical="top" textRotation="180" wrapText="1"/>
      <protection/>
    </xf>
    <xf numFmtId="0" fontId="11" fillId="36" borderId="39" xfId="0" applyFont="1" applyFill="1" applyBorder="1" applyAlignment="1" applyProtection="1">
      <alignment/>
      <protection/>
    </xf>
    <xf numFmtId="0" fontId="19" fillId="36" borderId="39" xfId="0" applyFont="1" applyFill="1" applyBorder="1" applyAlignment="1" applyProtection="1">
      <alignment/>
      <protection/>
    </xf>
    <xf numFmtId="0" fontId="19" fillId="0" borderId="29" xfId="0" applyFont="1" applyBorder="1" applyAlignment="1" applyProtection="1">
      <alignment/>
      <protection locked="0"/>
    </xf>
    <xf numFmtId="166" fontId="19" fillId="0" borderId="22" xfId="0" applyNumberFormat="1" applyFont="1" applyBorder="1" applyAlignment="1" applyProtection="1">
      <alignment horizontal="right"/>
      <protection/>
    </xf>
    <xf numFmtId="0" fontId="19" fillId="36" borderId="83" xfId="0" applyFont="1" applyFill="1" applyBorder="1" applyAlignment="1" applyProtection="1">
      <alignment/>
      <protection/>
    </xf>
    <xf numFmtId="0" fontId="11" fillId="0" borderId="50" xfId="0" applyFont="1" applyBorder="1" applyAlignment="1" applyProtection="1">
      <alignment horizontal="right"/>
      <protection/>
    </xf>
    <xf numFmtId="166" fontId="11" fillId="0" borderId="52" xfId="0" applyNumberFormat="1" applyFont="1" applyBorder="1" applyAlignment="1" applyProtection="1">
      <alignment horizontal="right"/>
      <protection/>
    </xf>
    <xf numFmtId="0" fontId="11" fillId="36" borderId="49" xfId="0" applyFont="1" applyFill="1" applyBorder="1" applyAlignment="1" applyProtection="1">
      <alignment/>
      <protection/>
    </xf>
    <xf numFmtId="0" fontId="3" fillId="0" borderId="128" xfId="0" applyFont="1" applyBorder="1" applyAlignment="1" applyProtection="1">
      <alignment/>
      <protection/>
    </xf>
    <xf numFmtId="0" fontId="11" fillId="36" borderId="129" xfId="0" applyFont="1" applyFill="1" applyBorder="1" applyAlignment="1" applyProtection="1">
      <alignment/>
      <protection/>
    </xf>
    <xf numFmtId="0" fontId="11" fillId="36" borderId="98" xfId="0" applyFont="1" applyFill="1" applyBorder="1" applyAlignment="1" applyProtection="1">
      <alignment/>
      <protection/>
    </xf>
    <xf numFmtId="0" fontId="11" fillId="0" borderId="100" xfId="0" applyNumberFormat="1" applyFont="1" applyBorder="1" applyAlignment="1" applyProtection="1">
      <alignment horizontal="left"/>
      <protection/>
    </xf>
    <xf numFmtId="166" fontId="11" fillId="0" borderId="101" xfId="0" applyNumberFormat="1" applyFont="1" applyBorder="1" applyAlignment="1" applyProtection="1">
      <alignment horizontal="left"/>
      <protection/>
    </xf>
    <xf numFmtId="0" fontId="0" fillId="0" borderId="97" xfId="0" applyBorder="1" applyAlignment="1" applyProtection="1">
      <alignment/>
      <protection/>
    </xf>
    <xf numFmtId="166" fontId="11" fillId="36" borderId="130" xfId="0" applyNumberFormat="1" applyFont="1" applyFill="1" applyBorder="1" applyAlignment="1" applyProtection="1">
      <alignment horizontal="left"/>
      <protection/>
    </xf>
    <xf numFmtId="166" fontId="11" fillId="0" borderId="102" xfId="0" applyNumberFormat="1" applyFont="1" applyBorder="1" applyAlignment="1" applyProtection="1">
      <alignment horizontal="left"/>
      <protection/>
    </xf>
    <xf numFmtId="0" fontId="19" fillId="0" borderId="88" xfId="0" applyFont="1" applyBorder="1" applyAlignment="1" applyProtection="1">
      <alignment horizontal="right"/>
      <protection/>
    </xf>
    <xf numFmtId="166" fontId="11" fillId="0" borderId="88" xfId="0" applyNumberFormat="1" applyFont="1" applyBorder="1" applyAlignment="1" applyProtection="1">
      <alignment horizontal="right"/>
      <protection/>
    </xf>
    <xf numFmtId="0" fontId="3" fillId="0" borderId="25" xfId="0" applyFont="1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8" fontId="83" fillId="0" borderId="57" xfId="0" applyNumberFormat="1" applyFont="1" applyBorder="1" applyAlignment="1" applyProtection="1">
      <alignment horizontal="left"/>
      <protection/>
    </xf>
    <xf numFmtId="0" fontId="11" fillId="36" borderId="48" xfId="0" applyFont="1" applyFill="1" applyBorder="1" applyAlignment="1" applyProtection="1">
      <alignment/>
      <protection/>
    </xf>
    <xf numFmtId="0" fontId="6" fillId="0" borderId="131" xfId="0" applyFont="1" applyBorder="1" applyAlignment="1" applyProtection="1">
      <alignment/>
      <protection/>
    </xf>
    <xf numFmtId="0" fontId="3" fillId="0" borderId="53" xfId="0" applyFont="1" applyBorder="1" applyAlignment="1" applyProtection="1">
      <alignment/>
      <protection/>
    </xf>
    <xf numFmtId="8" fontId="11" fillId="0" borderId="132" xfId="0" applyNumberFormat="1" applyFont="1" applyBorder="1" applyAlignment="1" applyProtection="1">
      <alignment horizontal="left"/>
      <protection/>
    </xf>
    <xf numFmtId="166" fontId="19" fillId="0" borderId="56" xfId="0" applyNumberFormat="1" applyFont="1" applyBorder="1" applyAlignment="1" applyProtection="1">
      <alignment horizontal="left"/>
      <protection/>
    </xf>
    <xf numFmtId="0" fontId="19" fillId="0" borderId="56" xfId="0" applyFont="1" applyBorder="1" applyAlignment="1" applyProtection="1">
      <alignment/>
      <protection locked="0"/>
    </xf>
    <xf numFmtId="166" fontId="19" fillId="0" borderId="51" xfId="0" applyNumberFormat="1" applyFont="1" applyBorder="1" applyAlignment="1" applyProtection="1">
      <alignment horizontal="left"/>
      <protection/>
    </xf>
    <xf numFmtId="0" fontId="11" fillId="0" borderId="51" xfId="0" applyFont="1" applyBorder="1" applyAlignment="1" applyProtection="1">
      <alignment/>
      <protection/>
    </xf>
    <xf numFmtId="166" fontId="11" fillId="0" borderId="51" xfId="0" applyNumberFormat="1" applyFont="1" applyBorder="1" applyAlignment="1" applyProtection="1">
      <alignment horizontal="left"/>
      <protection/>
    </xf>
    <xf numFmtId="0" fontId="11" fillId="0" borderId="51" xfId="0" applyFont="1" applyBorder="1" applyAlignment="1" applyProtection="1">
      <alignment vertical="center"/>
      <protection/>
    </xf>
    <xf numFmtId="8" fontId="11" fillId="0" borderId="51" xfId="0" applyNumberFormat="1" applyFont="1" applyBorder="1" applyAlignment="1" applyProtection="1">
      <alignment horizontal="left"/>
      <protection/>
    </xf>
    <xf numFmtId="0" fontId="3" fillId="0" borderId="45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45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133" xfId="0" applyBorder="1" applyAlignment="1" applyProtection="1">
      <alignment/>
      <protection/>
    </xf>
    <xf numFmtId="2" fontId="11" fillId="0" borderId="78" xfId="0" applyNumberFormat="1" applyFont="1" applyBorder="1" applyAlignment="1" applyProtection="1">
      <alignment horizontal="right"/>
      <protection/>
    </xf>
    <xf numFmtId="0" fontId="82" fillId="36" borderId="62" xfId="0" applyFont="1" applyFill="1" applyBorder="1" applyAlignment="1" applyProtection="1">
      <alignment horizontal="left" vertical="center"/>
      <protection/>
    </xf>
    <xf numFmtId="8" fontId="89" fillId="0" borderId="79" xfId="0" applyNumberFormat="1" applyFont="1" applyBorder="1" applyAlignment="1" applyProtection="1">
      <alignment horizontal="left"/>
      <protection/>
    </xf>
    <xf numFmtId="0" fontId="11" fillId="0" borderId="134" xfId="0" applyFont="1" applyBorder="1" applyAlignment="1" applyProtection="1">
      <alignment/>
      <protection/>
    </xf>
    <xf numFmtId="0" fontId="0" fillId="0" borderId="135" xfId="0" applyBorder="1" applyAlignment="1" applyProtection="1">
      <alignment horizontal="center"/>
      <protection/>
    </xf>
    <xf numFmtId="0" fontId="0" fillId="0" borderId="136" xfId="0" applyBorder="1" applyAlignment="1" applyProtection="1">
      <alignment/>
      <protection/>
    </xf>
    <xf numFmtId="0" fontId="19" fillId="0" borderId="48" xfId="0" applyFont="1" applyBorder="1" applyAlignment="1" applyProtection="1">
      <alignment/>
      <protection locked="0"/>
    </xf>
    <xf numFmtId="0" fontId="11" fillId="36" borderId="29" xfId="0" applyFont="1" applyFill="1" applyBorder="1" applyAlignment="1" applyProtection="1">
      <alignment vertical="center"/>
      <protection/>
    </xf>
    <xf numFmtId="8" fontId="11" fillId="0" borderId="137" xfId="0" applyNumberFormat="1" applyFont="1" applyBorder="1" applyAlignment="1" applyProtection="1">
      <alignment horizontal="left" vertical="center"/>
      <protection/>
    </xf>
    <xf numFmtId="8" fontId="11" fillId="0" borderId="138" xfId="0" applyNumberFormat="1" applyFont="1" applyBorder="1" applyAlignment="1" applyProtection="1">
      <alignment horizontal="left" vertical="center"/>
      <protection/>
    </xf>
    <xf numFmtId="8" fontId="11" fillId="0" borderId="138" xfId="0" applyNumberFormat="1" applyFont="1" applyBorder="1" applyAlignment="1" applyProtection="1">
      <alignment horizontal="right" vertical="center"/>
      <protection/>
    </xf>
    <xf numFmtId="0" fontId="11" fillId="0" borderId="124" xfId="0" applyFont="1" applyBorder="1" applyAlignment="1" applyProtection="1">
      <alignment vertical="center"/>
      <protection/>
    </xf>
    <xf numFmtId="0" fontId="3" fillId="0" borderId="139" xfId="0" applyFont="1" applyBorder="1" applyAlignment="1" applyProtection="1">
      <alignment/>
      <protection/>
    </xf>
    <xf numFmtId="189" fontId="11" fillId="0" borderId="38" xfId="0" applyNumberFormat="1" applyFont="1" applyFill="1" applyBorder="1" applyAlignment="1" applyProtection="1">
      <alignment horizontal="right"/>
      <protection locked="0"/>
    </xf>
    <xf numFmtId="0" fontId="88" fillId="0" borderId="140" xfId="0" applyFont="1" applyBorder="1" applyAlignment="1" applyProtection="1">
      <alignment vertical="top" textRotation="180"/>
      <protection/>
    </xf>
    <xf numFmtId="8" fontId="11" fillId="0" borderId="48" xfId="0" applyNumberFormat="1" applyFont="1" applyBorder="1" applyAlignment="1" applyProtection="1">
      <alignment horizontal="right" vertical="center"/>
      <protection/>
    </xf>
    <xf numFmtId="0" fontId="88" fillId="0" borderId="141" xfId="0" applyFont="1" applyBorder="1" applyAlignment="1" applyProtection="1">
      <alignment vertical="top" textRotation="180"/>
      <protection/>
    </xf>
    <xf numFmtId="0" fontId="11" fillId="39" borderId="38" xfId="0" applyFont="1" applyFill="1" applyBorder="1" applyAlignment="1" applyProtection="1">
      <alignment horizontal="right"/>
      <protection locked="0"/>
    </xf>
    <xf numFmtId="173" fontId="11" fillId="0" borderId="22" xfId="0" applyNumberFormat="1" applyFont="1" applyBorder="1" applyAlignment="1" applyProtection="1">
      <alignment horizontal="right"/>
      <protection/>
    </xf>
    <xf numFmtId="8" fontId="6" fillId="33" borderId="142" xfId="0" applyNumberFormat="1" applyFont="1" applyFill="1" applyBorder="1" applyAlignment="1" applyProtection="1">
      <alignment horizontal="right"/>
      <protection/>
    </xf>
    <xf numFmtId="0" fontId="14" fillId="37" borderId="76" xfId="0" applyFont="1" applyFill="1" applyBorder="1" applyAlignment="1" applyProtection="1">
      <alignment vertical="center"/>
      <protection/>
    </xf>
    <xf numFmtId="8" fontId="11" fillId="0" borderId="102" xfId="0" applyNumberFormat="1" applyFont="1" applyBorder="1" applyAlignment="1" applyProtection="1">
      <alignment horizontal="left" vertical="center"/>
      <protection/>
    </xf>
    <xf numFmtId="0" fontId="11" fillId="0" borderId="22" xfId="0" applyFont="1" applyFill="1" applyBorder="1" applyAlignment="1" applyProtection="1">
      <alignment/>
      <protection locked="0"/>
    </xf>
    <xf numFmtId="0" fontId="11" fillId="0" borderId="52" xfId="0" applyFont="1" applyBorder="1" applyAlignment="1" applyProtection="1">
      <alignment/>
      <protection locked="0"/>
    </xf>
    <xf numFmtId="0" fontId="11" fillId="0" borderId="76" xfId="0" applyFont="1" applyBorder="1" applyAlignment="1" applyProtection="1">
      <alignment/>
      <protection/>
    </xf>
    <xf numFmtId="0" fontId="11" fillId="36" borderId="124" xfId="0" applyFont="1" applyFill="1" applyBorder="1" applyAlignment="1" applyProtection="1">
      <alignment/>
      <protection/>
    </xf>
    <xf numFmtId="0" fontId="11" fillId="0" borderId="143" xfId="0" applyFont="1" applyBorder="1" applyAlignment="1" applyProtection="1">
      <alignment horizontal="right"/>
      <protection/>
    </xf>
    <xf numFmtId="166" fontId="11" fillId="0" borderId="138" xfId="0" applyNumberFormat="1" applyFont="1" applyBorder="1" applyAlignment="1" applyProtection="1">
      <alignment horizontal="right"/>
      <protection/>
    </xf>
    <xf numFmtId="166" fontId="11" fillId="0" borderId="144" xfId="0" applyNumberFormat="1" applyFont="1" applyBorder="1" applyAlignment="1" applyProtection="1">
      <alignment horizontal="left"/>
      <protection/>
    </xf>
    <xf numFmtId="8" fontId="11" fillId="0" borderId="145" xfId="0" applyNumberFormat="1" applyFont="1" applyBorder="1" applyAlignment="1" applyProtection="1">
      <alignment horizontal="left"/>
      <protection/>
    </xf>
    <xf numFmtId="8" fontId="11" fillId="0" borderId="145" xfId="0" applyNumberFormat="1" applyFont="1" applyBorder="1" applyAlignment="1" applyProtection="1">
      <alignment horizontal="right"/>
      <protection/>
    </xf>
    <xf numFmtId="0" fontId="11" fillId="37" borderId="124" xfId="0" applyFont="1" applyFill="1" applyBorder="1" applyAlignment="1" applyProtection="1">
      <alignment/>
      <protection/>
    </xf>
    <xf numFmtId="0" fontId="89" fillId="0" borderId="78" xfId="0" applyFont="1" applyBorder="1" applyAlignment="1" applyProtection="1">
      <alignment/>
      <protection/>
    </xf>
    <xf numFmtId="166" fontId="89" fillId="0" borderId="146" xfId="0" applyNumberFormat="1" applyFont="1" applyBorder="1" applyAlignment="1" applyProtection="1">
      <alignment horizontal="left"/>
      <protection/>
    </xf>
    <xf numFmtId="8" fontId="11" fillId="0" borderId="80" xfId="0" applyNumberFormat="1" applyFont="1" applyBorder="1" applyAlignment="1" applyProtection="1">
      <alignment horizontal="left" vertical="center"/>
      <protection/>
    </xf>
    <xf numFmtId="0" fontId="11" fillId="0" borderId="32" xfId="0" applyFont="1" applyFill="1" applyBorder="1" applyAlignment="1" applyProtection="1">
      <alignment vertical="center"/>
      <protection locked="0"/>
    </xf>
    <xf numFmtId="8" fontId="11" fillId="0" borderId="29" xfId="0" applyNumberFormat="1" applyFont="1" applyBorder="1" applyAlignment="1" applyProtection="1">
      <alignment horizontal="left"/>
      <protection/>
    </xf>
    <xf numFmtId="0" fontId="11" fillId="37" borderId="81" xfId="0" applyFont="1" applyFill="1" applyBorder="1" applyAlignment="1" applyProtection="1">
      <alignment/>
      <protection/>
    </xf>
    <xf numFmtId="166" fontId="11" fillId="0" borderId="147" xfId="0" applyNumberFormat="1" applyFont="1" applyBorder="1" applyAlignment="1" applyProtection="1">
      <alignment horizontal="left"/>
      <protection/>
    </xf>
    <xf numFmtId="8" fontId="89" fillId="0" borderId="79" xfId="0" applyNumberFormat="1" applyFont="1" applyBorder="1" applyAlignment="1" applyProtection="1">
      <alignment horizontal="left"/>
      <protection locked="0"/>
    </xf>
    <xf numFmtId="8" fontId="11" fillId="0" borderId="52" xfId="0" applyNumberFormat="1" applyFont="1" applyBorder="1" applyAlignment="1" applyProtection="1">
      <alignment horizontal="right"/>
      <protection/>
    </xf>
    <xf numFmtId="0" fontId="11" fillId="0" borderId="25" xfId="0" applyFont="1" applyBorder="1" applyAlignment="1" applyProtection="1">
      <alignment horizontal="center"/>
      <protection/>
    </xf>
    <xf numFmtId="0" fontId="11" fillId="36" borderId="148" xfId="0" applyFont="1" applyFill="1" applyBorder="1" applyAlignment="1" applyProtection="1">
      <alignment/>
      <protection locked="0"/>
    </xf>
    <xf numFmtId="0" fontId="11" fillId="0" borderId="149" xfId="0" applyFont="1" applyBorder="1" applyAlignment="1" applyProtection="1">
      <alignment horizontal="right"/>
      <protection locked="0"/>
    </xf>
    <xf numFmtId="8" fontId="89" fillId="0" borderId="150" xfId="0" applyNumberFormat="1" applyFont="1" applyBorder="1" applyAlignment="1" applyProtection="1">
      <alignment horizontal="left"/>
      <protection locked="0"/>
    </xf>
    <xf numFmtId="8" fontId="11" fillId="0" borderId="151" xfId="0" applyNumberFormat="1" applyFont="1" applyBorder="1" applyAlignment="1" applyProtection="1">
      <alignment horizontal="right"/>
      <protection/>
    </xf>
    <xf numFmtId="8" fontId="89" fillId="0" borderId="152" xfId="0" applyNumberFormat="1" applyFont="1" applyBorder="1" applyAlignment="1" applyProtection="1">
      <alignment horizontal="left"/>
      <protection locked="0"/>
    </xf>
    <xf numFmtId="8" fontId="11" fillId="0" borderId="153" xfId="0" applyNumberFormat="1" applyFont="1" applyBorder="1" applyAlignment="1" applyProtection="1">
      <alignment horizontal="center"/>
      <protection/>
    </xf>
    <xf numFmtId="8" fontId="11" fillId="0" borderId="154" xfId="0" applyNumberFormat="1" applyFont="1" applyBorder="1" applyAlignment="1" applyProtection="1">
      <alignment horizontal="right"/>
      <protection/>
    </xf>
    <xf numFmtId="0" fontId="91" fillId="37" borderId="62" xfId="0" applyFont="1" applyFill="1" applyBorder="1" applyAlignment="1" applyProtection="1">
      <alignment/>
      <protection/>
    </xf>
    <xf numFmtId="0" fontId="11" fillId="36" borderId="43" xfId="0" applyFont="1" applyFill="1" applyBorder="1" applyAlignment="1" applyProtection="1">
      <alignment/>
      <protection/>
    </xf>
    <xf numFmtId="0" fontId="92" fillId="37" borderId="61" xfId="0" applyFont="1" applyFill="1" applyBorder="1" applyAlignment="1" applyProtection="1">
      <alignment/>
      <protection/>
    </xf>
    <xf numFmtId="0" fontId="92" fillId="37" borderId="62" xfId="0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/>
    </xf>
    <xf numFmtId="0" fontId="11" fillId="0" borderId="25" xfId="0" applyFont="1" applyBorder="1" applyAlignment="1" applyProtection="1">
      <alignment/>
      <protection locked="0"/>
    </xf>
    <xf numFmtId="0" fontId="29" fillId="40" borderId="31" xfId="0" applyFont="1" applyFill="1" applyBorder="1" applyAlignment="1" applyProtection="1">
      <alignment/>
      <protection/>
    </xf>
    <xf numFmtId="0" fontId="29" fillId="0" borderId="15" xfId="0" applyFont="1" applyBorder="1" applyAlignment="1" applyProtection="1">
      <alignment/>
      <protection/>
    </xf>
    <xf numFmtId="0" fontId="88" fillId="0" borderId="155" xfId="0" applyFont="1" applyBorder="1" applyAlignment="1" applyProtection="1">
      <alignment horizontal="center" vertical="top" textRotation="180"/>
      <protection/>
    </xf>
    <xf numFmtId="0" fontId="88" fillId="0" borderId="156" xfId="0" applyFont="1" applyBorder="1" applyAlignment="1" applyProtection="1">
      <alignment horizontal="center" vertical="top" textRotation="180"/>
      <protection/>
    </xf>
    <xf numFmtId="0" fontId="88" fillId="0" borderId="140" xfId="0" applyFont="1" applyBorder="1" applyAlignment="1" applyProtection="1">
      <alignment horizontal="center" vertical="top" textRotation="180"/>
      <protection/>
    </xf>
    <xf numFmtId="0" fontId="24" fillId="0" borderId="0" xfId="0" applyFont="1" applyAlignment="1" applyProtection="1">
      <alignment horizontal="left" vertical="center"/>
      <protection/>
    </xf>
    <xf numFmtId="0" fontId="23" fillId="40" borderId="30" xfId="0" applyFont="1" applyFill="1" applyBorder="1" applyAlignment="1" applyProtection="1">
      <alignment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8" xfId="0" applyFont="1" applyBorder="1" applyAlignment="1" applyProtection="1">
      <alignment/>
      <protection locked="0"/>
    </xf>
    <xf numFmtId="0" fontId="23" fillId="40" borderId="31" xfId="0" applyFont="1" applyFill="1" applyBorder="1" applyAlignment="1" applyProtection="1">
      <alignment/>
      <protection locked="0"/>
    </xf>
    <xf numFmtId="0" fontId="23" fillId="0" borderId="15" xfId="0" applyFont="1" applyBorder="1" applyAlignment="1" applyProtection="1">
      <alignment/>
      <protection locked="0"/>
    </xf>
    <xf numFmtId="14" fontId="11" fillId="0" borderId="25" xfId="0" applyNumberFormat="1" applyFont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91" fillId="36" borderId="62" xfId="0" applyFont="1" applyFill="1" applyBorder="1" applyAlignment="1" applyProtection="1">
      <alignment/>
      <protection/>
    </xf>
    <xf numFmtId="0" fontId="91" fillId="36" borderId="15" xfId="0" applyFont="1" applyFill="1" applyBorder="1" applyAlignment="1" applyProtection="1">
      <alignment/>
      <protection/>
    </xf>
    <xf numFmtId="0" fontId="91" fillId="36" borderId="38" xfId="0" applyFont="1" applyFill="1" applyBorder="1" applyAlignment="1" applyProtection="1">
      <alignment/>
      <protection/>
    </xf>
    <xf numFmtId="0" fontId="88" fillId="0" borderId="156" xfId="0" applyFont="1" applyBorder="1" applyAlignment="1" applyProtection="1">
      <alignment vertical="top" textRotation="180"/>
      <protection/>
    </xf>
    <xf numFmtId="0" fontId="23" fillId="40" borderId="31" xfId="0" applyFont="1" applyFill="1" applyBorder="1" applyAlignment="1" applyProtection="1">
      <alignment/>
      <protection/>
    </xf>
    <xf numFmtId="0" fontId="23" fillId="0" borderId="15" xfId="0" applyFont="1" applyBorder="1" applyAlignment="1" applyProtection="1">
      <alignment/>
      <protection/>
    </xf>
    <xf numFmtId="0" fontId="23" fillId="0" borderId="38" xfId="0" applyFont="1" applyBorder="1" applyAlignment="1" applyProtection="1">
      <alignment/>
      <protection/>
    </xf>
    <xf numFmtId="0" fontId="16" fillId="38" borderId="157" xfId="0" applyFont="1" applyFill="1" applyBorder="1" applyAlignment="1" applyProtection="1">
      <alignment/>
      <protection/>
    </xf>
    <xf numFmtId="0" fontId="16" fillId="38" borderId="158" xfId="0" applyFont="1" applyFill="1" applyBorder="1" applyAlignment="1" applyProtection="1">
      <alignment/>
      <protection/>
    </xf>
    <xf numFmtId="0" fontId="16" fillId="38" borderId="159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 vertical="top" wrapText="1"/>
      <protection/>
    </xf>
    <xf numFmtId="0" fontId="82" fillId="0" borderId="0" xfId="0" applyFont="1" applyAlignment="1" applyProtection="1">
      <alignment vertical="top" wrapText="1"/>
      <protection/>
    </xf>
    <xf numFmtId="0" fontId="86" fillId="0" borderId="120" xfId="0" applyFont="1" applyFill="1" applyBorder="1" applyAlignment="1" applyProtection="1">
      <alignment horizontal="center" vertical="center" textRotation="180"/>
      <protection/>
    </xf>
    <xf numFmtId="0" fontId="86" fillId="0" borderId="0" xfId="0" applyFont="1" applyFill="1" applyBorder="1" applyAlignment="1" applyProtection="1">
      <alignment horizontal="center" vertical="center" textRotation="180"/>
      <protection/>
    </xf>
    <xf numFmtId="0" fontId="86" fillId="41" borderId="160" xfId="0" applyFont="1" applyFill="1" applyBorder="1" applyAlignment="1" applyProtection="1">
      <alignment horizontal="center" vertical="top" textRotation="180" wrapText="1"/>
      <protection/>
    </xf>
    <xf numFmtId="0" fontId="86" fillId="41" borderId="155" xfId="0" applyFont="1" applyFill="1" applyBorder="1" applyAlignment="1" applyProtection="1">
      <alignment horizontal="center" vertical="top" textRotation="180" wrapText="1"/>
      <protection/>
    </xf>
    <xf numFmtId="0" fontId="86" fillId="41" borderId="0" xfId="0" applyFont="1" applyFill="1" applyBorder="1" applyAlignment="1" applyProtection="1">
      <alignment horizontal="center" vertical="top" textRotation="180" wrapText="1"/>
      <protection/>
    </xf>
    <xf numFmtId="0" fontId="86" fillId="41" borderId="156" xfId="0" applyFont="1" applyFill="1" applyBorder="1" applyAlignment="1" applyProtection="1">
      <alignment horizontal="center" vertical="top" textRotation="180" wrapText="1"/>
      <protection/>
    </xf>
    <xf numFmtId="0" fontId="86" fillId="41" borderId="161" xfId="0" applyFont="1" applyFill="1" applyBorder="1" applyAlignment="1" applyProtection="1">
      <alignment horizontal="center" vertical="top" textRotation="180" wrapText="1"/>
      <protection/>
    </xf>
    <xf numFmtId="0" fontId="86" fillId="41" borderId="140" xfId="0" applyFont="1" applyFill="1" applyBorder="1" applyAlignment="1" applyProtection="1">
      <alignment horizontal="center" vertical="top" textRotation="180" wrapText="1"/>
      <protection/>
    </xf>
    <xf numFmtId="0" fontId="89" fillId="36" borderId="62" xfId="0" applyFont="1" applyFill="1" applyBorder="1" applyAlignment="1" applyProtection="1">
      <alignment/>
      <protection/>
    </xf>
    <xf numFmtId="0" fontId="82" fillId="36" borderId="15" xfId="0" applyFont="1" applyFill="1" applyBorder="1" applyAlignment="1" applyProtection="1">
      <alignment/>
      <protection/>
    </xf>
    <xf numFmtId="0" fontId="82" fillId="36" borderId="38" xfId="0" applyFont="1" applyFill="1" applyBorder="1" applyAlignment="1" applyProtection="1">
      <alignment/>
      <protection/>
    </xf>
    <xf numFmtId="0" fontId="93" fillId="42" borderId="162" xfId="0" applyFont="1" applyFill="1" applyBorder="1" applyAlignment="1" applyProtection="1">
      <alignment horizontal="center"/>
      <protection locked="0"/>
    </xf>
    <xf numFmtId="0" fontId="93" fillId="42" borderId="163" xfId="0" applyFont="1" applyFill="1" applyBorder="1" applyAlignment="1" applyProtection="1">
      <alignment horizontal="center"/>
      <protection locked="0"/>
    </xf>
    <xf numFmtId="0" fontId="93" fillId="42" borderId="164" xfId="0" applyFont="1" applyFill="1" applyBorder="1" applyAlignment="1" applyProtection="1">
      <alignment horizontal="center"/>
      <protection locked="0"/>
    </xf>
    <xf numFmtId="0" fontId="16" fillId="38" borderId="165" xfId="0" applyFont="1" applyFill="1" applyBorder="1" applyAlignment="1" applyProtection="1">
      <alignment horizontal="center"/>
      <protection/>
    </xf>
    <xf numFmtId="0" fontId="16" fillId="38" borderId="166" xfId="0" applyFont="1" applyFill="1" applyBorder="1" applyAlignment="1" applyProtection="1">
      <alignment horizontal="center"/>
      <protection/>
    </xf>
    <xf numFmtId="0" fontId="16" fillId="38" borderId="113" xfId="0" applyFont="1" applyFill="1" applyBorder="1" applyAlignment="1" applyProtection="1">
      <alignment horizontal="center"/>
      <protection/>
    </xf>
    <xf numFmtId="0" fontId="16" fillId="38" borderId="167" xfId="0" applyFont="1" applyFill="1" applyBorder="1" applyAlignment="1" applyProtection="1">
      <alignment horizontal="center"/>
      <protection/>
    </xf>
    <xf numFmtId="0" fontId="8" fillId="34" borderId="12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6" fillId="41" borderId="168" xfId="0" applyFont="1" applyFill="1" applyBorder="1" applyAlignment="1" applyProtection="1">
      <alignment horizontal="center" vertical="top" textRotation="180" wrapText="1"/>
      <protection/>
    </xf>
    <xf numFmtId="0" fontId="86" fillId="41" borderId="141" xfId="0" applyFont="1" applyFill="1" applyBorder="1" applyAlignment="1" applyProtection="1">
      <alignment horizontal="center" vertical="top" textRotation="180" wrapText="1"/>
      <protection/>
    </xf>
    <xf numFmtId="0" fontId="86" fillId="41" borderId="169" xfId="0" applyFont="1" applyFill="1" applyBorder="1" applyAlignment="1" applyProtection="1">
      <alignment horizontal="center" vertical="top" textRotation="180" wrapText="1"/>
      <protection/>
    </xf>
    <xf numFmtId="8" fontId="16" fillId="38" borderId="170" xfId="0" applyNumberFormat="1" applyFont="1" applyFill="1" applyBorder="1" applyAlignment="1" applyProtection="1">
      <alignment horizontal="left"/>
      <protection/>
    </xf>
    <xf numFmtId="8" fontId="16" fillId="38" borderId="171" xfId="0" applyNumberFormat="1" applyFont="1" applyFill="1" applyBorder="1" applyAlignment="1" applyProtection="1">
      <alignment horizontal="left"/>
      <protection/>
    </xf>
    <xf numFmtId="8" fontId="16" fillId="38" borderId="172" xfId="0" applyNumberFormat="1" applyFont="1" applyFill="1" applyBorder="1" applyAlignment="1" applyProtection="1">
      <alignment horizontal="left"/>
      <protection/>
    </xf>
    <xf numFmtId="8" fontId="16" fillId="38" borderId="173" xfId="0" applyNumberFormat="1" applyFont="1" applyFill="1" applyBorder="1" applyAlignment="1" applyProtection="1">
      <alignment horizontal="left"/>
      <protection/>
    </xf>
    <xf numFmtId="8" fontId="16" fillId="38" borderId="174" xfId="0" applyNumberFormat="1" applyFont="1" applyFill="1" applyBorder="1" applyAlignment="1" applyProtection="1">
      <alignment horizontal="left"/>
      <protection/>
    </xf>
    <xf numFmtId="0" fontId="82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 horizontal="left" vertical="top" wrapText="1"/>
      <protection/>
    </xf>
    <xf numFmtId="166" fontId="6" fillId="34" borderId="48" xfId="0" applyNumberFormat="1" applyFont="1" applyFill="1" applyBorder="1" applyAlignment="1" applyProtection="1">
      <alignment horizontal="center"/>
      <protection locked="0"/>
    </xf>
    <xf numFmtId="166" fontId="6" fillId="34" borderId="38" xfId="0" applyNumberFormat="1" applyFont="1" applyFill="1" applyBorder="1" applyAlignment="1" applyProtection="1">
      <alignment horizontal="center"/>
      <protection locked="0"/>
    </xf>
    <xf numFmtId="0" fontId="86" fillId="41" borderId="175" xfId="0" applyFont="1" applyFill="1" applyBorder="1" applyAlignment="1" applyProtection="1">
      <alignment horizontal="center" vertical="top" textRotation="180" wrapText="1"/>
      <protection/>
    </xf>
    <xf numFmtId="0" fontId="86" fillId="41" borderId="175" xfId="0" applyFont="1" applyFill="1" applyBorder="1" applyAlignment="1" applyProtection="1">
      <alignment horizontal="center" vertical="top" textRotation="180"/>
      <protection/>
    </xf>
    <xf numFmtId="0" fontId="86" fillId="41" borderId="176" xfId="0" applyFont="1" applyFill="1" applyBorder="1" applyAlignment="1" applyProtection="1">
      <alignment horizontal="center" vertical="top" textRotation="180"/>
      <protection/>
    </xf>
    <xf numFmtId="0" fontId="88" fillId="0" borderId="168" xfId="0" applyFont="1" applyBorder="1" applyAlignment="1" applyProtection="1">
      <alignment horizontal="center" vertical="center" textRotation="180"/>
      <protection/>
    </xf>
    <xf numFmtId="0" fontId="88" fillId="0" borderId="141" xfId="0" applyFont="1" applyBorder="1" applyAlignment="1" applyProtection="1">
      <alignment horizontal="center" vertical="center" textRotation="180"/>
      <protection/>
    </xf>
    <xf numFmtId="0" fontId="88" fillId="0" borderId="169" xfId="0" applyFont="1" applyBorder="1" applyAlignment="1" applyProtection="1">
      <alignment horizontal="center" vertical="center" textRotation="180"/>
      <protection/>
    </xf>
    <xf numFmtId="0" fontId="8" fillId="0" borderId="0" xfId="0" applyFont="1" applyAlignment="1" applyProtection="1">
      <alignment vertical="top" wrapText="1"/>
      <protection/>
    </xf>
    <xf numFmtId="0" fontId="6" fillId="0" borderId="14" xfId="0" applyFont="1" applyBorder="1" applyAlignment="1" applyProtection="1">
      <alignment/>
      <protection locked="0"/>
    </xf>
    <xf numFmtId="0" fontId="6" fillId="0" borderId="38" xfId="0" applyFont="1" applyBorder="1" applyAlignment="1" applyProtection="1">
      <alignment/>
      <protection locked="0"/>
    </xf>
    <xf numFmtId="10" fontId="6" fillId="0" borderId="48" xfId="0" applyNumberFormat="1" applyFont="1" applyBorder="1" applyAlignment="1" applyProtection="1">
      <alignment horizontal="center"/>
      <protection locked="0"/>
    </xf>
    <xf numFmtId="10" fontId="6" fillId="0" borderId="38" xfId="0" applyNumberFormat="1" applyFont="1" applyBorder="1" applyAlignment="1" applyProtection="1">
      <alignment horizontal="center"/>
      <protection locked="0"/>
    </xf>
    <xf numFmtId="0" fontId="83" fillId="0" borderId="0" xfId="0" applyFont="1" applyAlignment="1" applyProtection="1">
      <alignment horizontal="left" vertical="top" wrapText="1"/>
      <protection/>
    </xf>
    <xf numFmtId="0" fontId="83" fillId="0" borderId="177" xfId="0" applyFont="1" applyBorder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86" fillId="37" borderId="40" xfId="0" applyFont="1" applyFill="1" applyBorder="1" applyAlignment="1" applyProtection="1">
      <alignment horizontal="left"/>
      <protection locked="0"/>
    </xf>
    <xf numFmtId="0" fontId="86" fillId="37" borderId="15" xfId="0" applyFont="1" applyFill="1" applyBorder="1" applyAlignment="1" applyProtection="1">
      <alignment horizontal="left"/>
      <protection locked="0"/>
    </xf>
    <xf numFmtId="0" fontId="86" fillId="37" borderId="38" xfId="0" applyFont="1" applyFill="1" applyBorder="1" applyAlignment="1" applyProtection="1">
      <alignment horizontal="left"/>
      <protection locked="0"/>
    </xf>
    <xf numFmtId="0" fontId="89" fillId="36" borderId="15" xfId="0" applyFont="1" applyFill="1" applyBorder="1" applyAlignment="1" applyProtection="1">
      <alignment/>
      <protection/>
    </xf>
    <xf numFmtId="0" fontId="89" fillId="36" borderId="38" xfId="0" applyFont="1" applyFill="1" applyBorder="1" applyAlignment="1" applyProtection="1">
      <alignment/>
      <protection/>
    </xf>
    <xf numFmtId="0" fontId="91" fillId="37" borderId="62" xfId="0" applyFont="1" applyFill="1" applyBorder="1" applyAlignment="1" applyProtection="1">
      <alignment horizontal="left"/>
      <protection/>
    </xf>
    <xf numFmtId="0" fontId="91" fillId="37" borderId="15" xfId="0" applyFont="1" applyFill="1" applyBorder="1" applyAlignment="1" applyProtection="1">
      <alignment horizontal="left"/>
      <protection/>
    </xf>
    <xf numFmtId="0" fontId="91" fillId="37" borderId="38" xfId="0" applyFont="1" applyFill="1" applyBorder="1" applyAlignment="1" applyProtection="1">
      <alignment horizontal="left"/>
      <protection/>
    </xf>
    <xf numFmtId="0" fontId="11" fillId="36" borderId="48" xfId="0" applyFont="1" applyFill="1" applyBorder="1" applyAlignment="1" applyProtection="1">
      <alignment horizontal="center" vertical="center"/>
      <protection/>
    </xf>
    <xf numFmtId="0" fontId="11" fillId="36" borderId="3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314325</xdr:colOff>
      <xdr:row>65</xdr:row>
      <xdr:rowOff>104775</xdr:rowOff>
    </xdr:from>
    <xdr:to>
      <xdr:col>17</xdr:col>
      <xdr:colOff>9525</xdr:colOff>
      <xdr:row>66</xdr:row>
      <xdr:rowOff>228600</xdr:rowOff>
    </xdr:to>
    <xdr:sp>
      <xdr:nvSpPr>
        <xdr:cNvPr id="1" name="Nach rechts gekrümmter Pfeil 4"/>
        <xdr:cNvSpPr>
          <a:spLocks/>
        </xdr:cNvSpPr>
      </xdr:nvSpPr>
      <xdr:spPr>
        <a:xfrm>
          <a:off x="12030075" y="15697200"/>
          <a:ext cx="361950" cy="428625"/>
        </a:xfrm>
        <a:prstGeom prst="curvedRightArrow">
          <a:avLst>
            <a:gd name="adj1" fmla="val 0"/>
            <a:gd name="adj2" fmla="val 37500"/>
            <a:gd name="adj3" fmla="val 26787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113"/>
  <sheetViews>
    <sheetView showGridLines="0" tabSelected="1" view="pageBreakPreview" zoomScale="70" zoomScaleNormal="70" zoomScaleSheetLayoutView="70" zoomScalePageLayoutView="75" workbookViewId="0" topLeftCell="A1">
      <selection activeCell="D12" sqref="D12:L12"/>
    </sheetView>
  </sheetViews>
  <sheetFormatPr defaultColWidth="11.421875" defaultRowHeight="12.75"/>
  <cols>
    <col min="1" max="1" width="7.140625" style="4" customWidth="1"/>
    <col min="2" max="2" width="34.8515625" style="4" customWidth="1"/>
    <col min="3" max="3" width="4.57421875" style="33" customWidth="1"/>
    <col min="4" max="4" width="12.00390625" style="4" customWidth="1"/>
    <col min="5" max="5" width="3.8515625" style="4" customWidth="1"/>
    <col min="6" max="6" width="5.421875" style="4" customWidth="1"/>
    <col min="7" max="7" width="32.00390625" style="4" customWidth="1"/>
    <col min="8" max="8" width="3.57421875" style="4" customWidth="1"/>
    <col min="9" max="9" width="12.140625" style="4" customWidth="1"/>
    <col min="10" max="10" width="3.28125" style="4" customWidth="1"/>
    <col min="11" max="11" width="3.8515625" style="4" customWidth="1"/>
    <col min="12" max="12" width="4.00390625" style="4" customWidth="1"/>
    <col min="13" max="13" width="33.28125" style="4" customWidth="1"/>
    <col min="14" max="14" width="3.57421875" style="4" customWidth="1"/>
    <col min="15" max="15" width="12.140625" style="4" customWidth="1"/>
    <col min="16" max="17" width="5.00390625" style="4" customWidth="1"/>
    <col min="18" max="18" width="32.57421875" style="4" customWidth="1"/>
    <col min="19" max="19" width="3.7109375" style="4" customWidth="1"/>
    <col min="20" max="20" width="12.140625" style="4" customWidth="1"/>
    <col min="21" max="22" width="3.28125" style="4" customWidth="1"/>
    <col min="23" max="23" width="19.7109375" style="4" customWidth="1"/>
    <col min="24" max="25" width="11.421875" style="4" customWidth="1"/>
    <col min="26" max="26" width="33.28125" style="4" bestFit="1" customWidth="1"/>
    <col min="27" max="30" width="11.421875" style="4" customWidth="1"/>
    <col min="31" max="31" width="24.7109375" style="4" customWidth="1"/>
    <col min="32" max="16384" width="11.421875" style="4" customWidth="1"/>
  </cols>
  <sheetData>
    <row r="1" spans="2:19" ht="12.75">
      <c r="B1" s="2"/>
      <c r="C1" s="3"/>
      <c r="D1" s="2"/>
      <c r="E1" s="2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33" ht="22.5" customHeight="1">
      <c r="B2" s="159" t="s">
        <v>18</v>
      </c>
      <c r="C2" s="159"/>
      <c r="D2" s="159"/>
      <c r="E2" s="159"/>
      <c r="F2" s="159"/>
      <c r="H2" s="159" t="s">
        <v>19</v>
      </c>
      <c r="I2" s="5"/>
      <c r="J2" s="5"/>
      <c r="K2" s="5"/>
      <c r="L2" s="5"/>
      <c r="M2" s="5"/>
      <c r="N2" s="5"/>
      <c r="O2" s="5"/>
      <c r="P2" s="5"/>
      <c r="Q2" s="5"/>
      <c r="R2" s="160" t="s">
        <v>20</v>
      </c>
      <c r="S2" s="160"/>
      <c r="T2" s="160"/>
      <c r="Z2" s="7"/>
      <c r="AA2" s="7"/>
      <c r="AB2" s="7"/>
      <c r="AC2" s="7"/>
      <c r="AD2" s="7"/>
      <c r="AE2" s="7"/>
      <c r="AF2" s="7"/>
      <c r="AG2" s="7"/>
    </row>
    <row r="3" spans="2:33" ht="22.5" customHeight="1">
      <c r="B3" s="159"/>
      <c r="C3" s="159"/>
      <c r="D3" s="159"/>
      <c r="E3" s="159"/>
      <c r="F3" s="159"/>
      <c r="G3" s="8"/>
      <c r="I3" s="159"/>
      <c r="J3" s="159"/>
      <c r="K3" s="159"/>
      <c r="L3" s="159"/>
      <c r="M3" s="159"/>
      <c r="N3" s="6"/>
      <c r="O3" s="6"/>
      <c r="P3" s="8"/>
      <c r="Q3" s="8"/>
      <c r="R3" s="424" t="s">
        <v>3</v>
      </c>
      <c r="S3" s="160"/>
      <c r="T3" s="160"/>
      <c r="Z3" s="7"/>
      <c r="AA3" s="7"/>
      <c r="AB3" s="7"/>
      <c r="AC3" s="7"/>
      <c r="AD3" s="7"/>
      <c r="AE3" s="7"/>
      <c r="AF3" s="7"/>
      <c r="AG3" s="7"/>
    </row>
    <row r="4" spans="3:33" ht="24" customHeight="1">
      <c r="C4" s="9"/>
      <c r="D4" s="8"/>
      <c r="E4" s="8"/>
      <c r="F4" s="8"/>
      <c r="G4" s="8"/>
      <c r="H4" s="159"/>
      <c r="I4" s="179" t="s">
        <v>205</v>
      </c>
      <c r="K4" s="159"/>
      <c r="M4" s="159"/>
      <c r="N4" s="10"/>
      <c r="O4" s="10"/>
      <c r="P4" s="10"/>
      <c r="Q4" s="10"/>
      <c r="R4" s="424"/>
      <c r="S4" s="10"/>
      <c r="Z4" s="7"/>
      <c r="AA4" s="7"/>
      <c r="AB4" s="7"/>
      <c r="AC4" s="7"/>
      <c r="AD4" s="7"/>
      <c r="AE4" s="7"/>
      <c r="AF4" s="7"/>
      <c r="AG4" s="7"/>
    </row>
    <row r="5" spans="2:34" ht="19.5" customHeight="1">
      <c r="B5" s="10"/>
      <c r="C5" s="11"/>
      <c r="D5" s="10"/>
      <c r="E5" s="10"/>
      <c r="F5" s="10"/>
      <c r="G5" s="10"/>
      <c r="H5" s="10"/>
      <c r="I5" s="184" t="s">
        <v>69</v>
      </c>
      <c r="K5" s="10"/>
      <c r="L5" s="10"/>
      <c r="M5" s="10"/>
      <c r="N5" s="10"/>
      <c r="O5" s="10"/>
      <c r="P5" s="10"/>
      <c r="Q5" s="10"/>
      <c r="R5" s="358" t="s">
        <v>151</v>
      </c>
      <c r="S5" s="358"/>
      <c r="T5" s="358"/>
      <c r="U5" s="358"/>
      <c r="V5" s="358"/>
      <c r="W5" s="358"/>
      <c r="X5" s="7"/>
      <c r="Y5" s="7"/>
      <c r="Z5" s="12"/>
      <c r="AA5" s="13"/>
      <c r="AB5" s="13"/>
      <c r="AC5" s="13"/>
      <c r="AD5" s="13"/>
      <c r="AE5" s="13"/>
      <c r="AF5" s="13"/>
      <c r="AG5" s="13"/>
      <c r="AH5" s="14"/>
    </row>
    <row r="6" spans="2:34" ht="19.5" customHeight="1">
      <c r="B6" s="432" t="s">
        <v>2</v>
      </c>
      <c r="C6" s="433"/>
      <c r="D6" s="433"/>
      <c r="E6" s="433"/>
      <c r="F6" s="434"/>
      <c r="G6" s="59" t="s">
        <v>7</v>
      </c>
      <c r="H6" s="430">
        <f ca="1">TODAY()</f>
        <v>44148</v>
      </c>
      <c r="I6" s="431"/>
      <c r="J6" s="431"/>
      <c r="K6" s="15"/>
      <c r="L6" s="15"/>
      <c r="N6" s="15"/>
      <c r="O6" s="15"/>
      <c r="P6" s="16"/>
      <c r="Q6" s="16"/>
      <c r="R6" s="358" t="s">
        <v>5</v>
      </c>
      <c r="S6" s="357"/>
      <c r="T6" s="358"/>
      <c r="U6" s="358"/>
      <c r="V6" s="358"/>
      <c r="W6" s="358"/>
      <c r="X6" s="7"/>
      <c r="Y6" s="7"/>
      <c r="Z6" s="13"/>
      <c r="AA6" s="13"/>
      <c r="AB6" s="13"/>
      <c r="AC6" s="13"/>
      <c r="AD6" s="13"/>
      <c r="AE6" s="13"/>
      <c r="AF6" s="13"/>
      <c r="AG6" s="13"/>
      <c r="AH6" s="14"/>
    </row>
    <row r="7" spans="2:34" ht="19.5" customHeight="1">
      <c r="B7" s="13"/>
      <c r="C7" s="17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7"/>
      <c r="Q7" s="7"/>
      <c r="R7" s="358" t="s">
        <v>4</v>
      </c>
      <c r="S7" s="358"/>
      <c r="T7" s="358"/>
      <c r="U7" s="358"/>
      <c r="V7" s="358"/>
      <c r="W7" s="358"/>
      <c r="X7" s="7"/>
      <c r="Y7" s="7"/>
      <c r="Z7" s="13"/>
      <c r="AA7" s="13"/>
      <c r="AB7" s="13"/>
      <c r="AC7" s="13"/>
      <c r="AD7" s="13"/>
      <c r="AE7" s="13"/>
      <c r="AF7" s="13"/>
      <c r="AG7" s="13"/>
      <c r="AH7" s="14"/>
    </row>
    <row r="8" spans="2:34" ht="19.5" customHeight="1">
      <c r="B8" s="192" t="s">
        <v>80</v>
      </c>
      <c r="C8" s="193"/>
      <c r="D8" s="418"/>
      <c r="E8" s="418"/>
      <c r="F8" s="418"/>
      <c r="G8" s="418"/>
      <c r="H8" s="18"/>
      <c r="I8" s="417" t="s">
        <v>27</v>
      </c>
      <c r="J8" s="417"/>
      <c r="K8" s="417"/>
      <c r="L8" s="417"/>
      <c r="M8" s="194"/>
      <c r="N8" s="13"/>
      <c r="O8" s="13"/>
      <c r="P8" s="7"/>
      <c r="Q8" s="7"/>
      <c r="R8" s="358" t="s">
        <v>144</v>
      </c>
      <c r="S8" s="358"/>
      <c r="T8" s="358"/>
      <c r="U8" s="359"/>
      <c r="V8" s="359"/>
      <c r="W8" s="360"/>
      <c r="X8" s="12"/>
      <c r="Y8" s="12"/>
      <c r="Z8" s="13"/>
      <c r="AA8" s="13"/>
      <c r="AB8" s="13"/>
      <c r="AC8" s="13"/>
      <c r="AD8" s="13"/>
      <c r="AE8" s="13"/>
      <c r="AF8" s="13"/>
      <c r="AG8" s="13"/>
      <c r="AH8" s="14"/>
    </row>
    <row r="9" spans="2:34" ht="19.5" customHeight="1">
      <c r="B9" s="18"/>
      <c r="C9" s="19"/>
      <c r="D9" s="469"/>
      <c r="E9" s="469"/>
      <c r="F9" s="469"/>
      <c r="G9" s="18" t="s">
        <v>17</v>
      </c>
      <c r="H9" s="18"/>
      <c r="I9" s="18"/>
      <c r="J9" s="13"/>
      <c r="K9" s="13"/>
      <c r="L9" s="13"/>
      <c r="M9" s="13"/>
      <c r="N9" s="13"/>
      <c r="O9" s="13"/>
      <c r="P9" s="7"/>
      <c r="Q9" s="7"/>
      <c r="R9" s="358" t="s">
        <v>22</v>
      </c>
      <c r="S9" s="358"/>
      <c r="T9" s="359"/>
      <c r="U9" s="358"/>
      <c r="V9" s="358"/>
      <c r="W9" s="358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4"/>
    </row>
    <row r="10" spans="2:34" ht="19.5" customHeight="1">
      <c r="B10" s="192" t="s">
        <v>82</v>
      </c>
      <c r="C10" s="193"/>
      <c r="D10" s="418"/>
      <c r="E10" s="418"/>
      <c r="F10" s="418"/>
      <c r="G10" s="418"/>
      <c r="H10" s="18"/>
      <c r="I10" s="18"/>
      <c r="J10" s="13"/>
      <c r="K10" s="13"/>
      <c r="L10" s="13"/>
      <c r="M10" s="13"/>
      <c r="N10" s="13"/>
      <c r="O10" s="13"/>
      <c r="P10" s="7"/>
      <c r="Q10" s="7"/>
      <c r="R10" s="358" t="s">
        <v>131</v>
      </c>
      <c r="S10" s="358"/>
      <c r="T10" s="358"/>
      <c r="U10" s="358"/>
      <c r="V10" s="358"/>
      <c r="W10" s="358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2:34" ht="19.5" customHeight="1">
      <c r="B11" s="18"/>
      <c r="C11" s="19"/>
      <c r="D11" s="20"/>
      <c r="E11" s="20"/>
      <c r="F11" s="20"/>
      <c r="G11" s="18"/>
      <c r="H11" s="18"/>
      <c r="I11" s="18"/>
      <c r="J11" s="13"/>
      <c r="K11" s="13"/>
      <c r="L11" s="13"/>
      <c r="M11" s="13"/>
      <c r="N11" s="13"/>
      <c r="O11" s="13"/>
      <c r="P11" s="7"/>
      <c r="Q11" s="7"/>
      <c r="R11" s="358" t="s">
        <v>124</v>
      </c>
      <c r="S11" s="358"/>
      <c r="T11" s="358"/>
      <c r="U11" s="358"/>
      <c r="V11" s="358"/>
      <c r="W11" s="358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4"/>
    </row>
    <row r="12" spans="2:34" ht="19.5" customHeight="1">
      <c r="B12" s="192" t="s">
        <v>81</v>
      </c>
      <c r="C12" s="193"/>
      <c r="D12" s="418"/>
      <c r="E12" s="418"/>
      <c r="F12" s="418"/>
      <c r="G12" s="418"/>
      <c r="H12" s="418"/>
      <c r="I12" s="418"/>
      <c r="J12" s="418"/>
      <c r="K12" s="418"/>
      <c r="L12" s="418"/>
      <c r="M12" s="20"/>
      <c r="N12" s="13"/>
      <c r="O12" s="13"/>
      <c r="P12" s="7"/>
      <c r="Q12" s="7"/>
      <c r="R12" s="358" t="s">
        <v>145</v>
      </c>
      <c r="S12" s="358"/>
      <c r="T12" s="358"/>
      <c r="U12" s="358"/>
      <c r="V12" s="358"/>
      <c r="W12" s="35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/>
    </row>
    <row r="13" spans="2:33" ht="19.5" customHeight="1">
      <c r="B13" s="18"/>
      <c r="C13" s="19"/>
      <c r="D13" s="20"/>
      <c r="E13" s="20"/>
      <c r="F13" s="20"/>
      <c r="G13" s="20"/>
      <c r="H13" s="495" t="s">
        <v>206</v>
      </c>
      <c r="I13" s="496"/>
      <c r="J13" s="496"/>
      <c r="K13" s="496"/>
      <c r="L13" s="496"/>
      <c r="M13" s="496"/>
      <c r="N13" s="496"/>
      <c r="O13" s="496"/>
      <c r="P13" s="496"/>
      <c r="Q13" s="7"/>
      <c r="R13" s="357" t="s">
        <v>175</v>
      </c>
      <c r="S13" s="358"/>
      <c r="T13" s="358"/>
      <c r="U13" s="358"/>
      <c r="V13" s="358"/>
      <c r="W13" s="358"/>
      <c r="X13" s="13"/>
      <c r="Y13" s="13"/>
      <c r="Z13" s="7"/>
      <c r="AA13" s="7"/>
      <c r="AB13" s="7"/>
      <c r="AC13" s="7"/>
      <c r="AD13" s="7"/>
      <c r="AE13" s="7"/>
      <c r="AF13" s="7"/>
      <c r="AG13" s="7"/>
    </row>
    <row r="14" spans="2:33" ht="19.5" customHeight="1">
      <c r="B14" s="13"/>
      <c r="C14" s="17"/>
      <c r="D14" s="13"/>
      <c r="E14" s="13"/>
      <c r="F14" s="13"/>
      <c r="G14" s="13"/>
      <c r="H14" s="496"/>
      <c r="I14" s="496"/>
      <c r="J14" s="496"/>
      <c r="K14" s="496"/>
      <c r="L14" s="496"/>
      <c r="M14" s="496"/>
      <c r="N14" s="496"/>
      <c r="O14" s="496"/>
      <c r="P14" s="496"/>
      <c r="Q14" s="13" t="s">
        <v>185</v>
      </c>
      <c r="R14" s="358" t="s">
        <v>53</v>
      </c>
      <c r="S14" s="358"/>
      <c r="T14" s="358"/>
      <c r="U14" s="358"/>
      <c r="V14" s="358"/>
      <c r="W14" s="358"/>
      <c r="X14" s="13"/>
      <c r="Y14" s="13"/>
      <c r="Z14" s="7"/>
      <c r="AA14" s="7"/>
      <c r="AB14" s="7"/>
      <c r="AC14" s="7"/>
      <c r="AD14" s="7"/>
      <c r="AE14" s="7"/>
      <c r="AF14" s="7"/>
      <c r="AG14" s="7"/>
    </row>
    <row r="15" spans="2:33" ht="19.5" customHeight="1">
      <c r="B15" s="465" t="s">
        <v>26</v>
      </c>
      <c r="C15" s="466"/>
      <c r="D15" s="466"/>
      <c r="E15" s="467"/>
      <c r="F15" s="467"/>
      <c r="G15" s="468"/>
      <c r="H15" s="496"/>
      <c r="I15" s="496"/>
      <c r="J15" s="496"/>
      <c r="K15" s="496"/>
      <c r="L15" s="496"/>
      <c r="M15" s="496"/>
      <c r="N15" s="496"/>
      <c r="O15" s="496"/>
      <c r="P15" s="496"/>
      <c r="Q15" s="49"/>
      <c r="R15" s="358" t="s">
        <v>54</v>
      </c>
      <c r="S15" s="358"/>
      <c r="T15" s="358"/>
      <c r="U15" s="358"/>
      <c r="V15" s="358"/>
      <c r="W15" s="358"/>
      <c r="X15" s="13"/>
      <c r="Y15" s="13"/>
      <c r="Z15" s="7"/>
      <c r="AA15" s="7"/>
      <c r="AB15" s="7"/>
      <c r="AC15" s="7"/>
      <c r="AD15" s="7"/>
      <c r="AE15" s="7"/>
      <c r="AF15" s="7"/>
      <c r="AG15" s="7"/>
    </row>
    <row r="16" spans="2:33" ht="16.5" thickBot="1">
      <c r="B16" s="21"/>
      <c r="C16" s="22"/>
      <c r="D16" s="21"/>
      <c r="E16" s="23"/>
      <c r="F16" s="23"/>
      <c r="G16" s="24"/>
      <c r="H16" s="496"/>
      <c r="I16" s="496"/>
      <c r="J16" s="496"/>
      <c r="K16" s="496"/>
      <c r="L16" s="496"/>
      <c r="M16" s="496"/>
      <c r="N16" s="496"/>
      <c r="O16" s="496"/>
      <c r="P16" s="496"/>
      <c r="Q16" s="25"/>
      <c r="R16" s="361"/>
      <c r="S16" s="361"/>
      <c r="T16" s="361"/>
      <c r="U16" s="361"/>
      <c r="V16" s="361"/>
      <c r="W16" s="362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2:33" ht="24" customHeight="1" thickBot="1" thickTop="1">
      <c r="B17" s="177" t="s">
        <v>28</v>
      </c>
      <c r="C17" s="22"/>
      <c r="D17" s="21"/>
      <c r="E17" s="23"/>
      <c r="F17" s="23"/>
      <c r="G17" s="475" t="s">
        <v>88</v>
      </c>
      <c r="H17" s="476"/>
      <c r="I17" s="477"/>
      <c r="J17" s="26"/>
      <c r="K17" s="23"/>
      <c r="L17" s="23"/>
      <c r="M17" s="461" t="s">
        <v>57</v>
      </c>
      <c r="N17" s="462"/>
      <c r="O17" s="462"/>
      <c r="P17" s="463"/>
      <c r="Q17" s="462"/>
      <c r="R17" s="464"/>
      <c r="S17" s="161"/>
      <c r="T17" s="13"/>
      <c r="U17" s="13"/>
      <c r="V17" s="13"/>
      <c r="X17" s="27"/>
      <c r="Y17" s="7"/>
      <c r="Z17" s="7"/>
      <c r="AA17" s="7"/>
      <c r="AB17" s="7"/>
      <c r="AC17" s="7"/>
      <c r="AD17" s="7"/>
      <c r="AE17" s="7"/>
      <c r="AF17" s="7"/>
      <c r="AG17" s="7"/>
    </row>
    <row r="18" spans="2:33" ht="15.75" customHeight="1" thickBot="1" thickTop="1">
      <c r="B18" s="1"/>
      <c r="C18" s="19"/>
      <c r="D18" s="18"/>
      <c r="E18" s="13"/>
      <c r="F18" s="13"/>
      <c r="G18" s="206"/>
      <c r="H18" s="18"/>
      <c r="I18" s="18"/>
      <c r="J18" s="18"/>
      <c r="K18" s="13"/>
      <c r="L18" s="13"/>
      <c r="M18" s="271"/>
      <c r="N18" s="18"/>
      <c r="O18" s="271"/>
      <c r="P18" s="272"/>
      <c r="Q18" s="7"/>
      <c r="R18" s="276"/>
      <c r="S18" s="161"/>
      <c r="T18" s="18"/>
      <c r="U18" s="27"/>
      <c r="V18" s="27"/>
      <c r="X18" s="27"/>
      <c r="Y18" s="7"/>
      <c r="Z18" s="28"/>
      <c r="AA18" s="28"/>
      <c r="AB18" s="7"/>
      <c r="AC18" s="7"/>
      <c r="AD18" s="7"/>
      <c r="AE18" s="7"/>
      <c r="AF18" s="7"/>
      <c r="AG18" s="7"/>
    </row>
    <row r="19" spans="2:33" ht="18" customHeight="1" thickTop="1">
      <c r="B19" s="415" t="s">
        <v>192</v>
      </c>
      <c r="C19" s="136"/>
      <c r="D19" s="84"/>
      <c r="E19" s="421" t="s">
        <v>108</v>
      </c>
      <c r="F19" s="13"/>
      <c r="G19" s="419" t="s">
        <v>158</v>
      </c>
      <c r="H19" s="420"/>
      <c r="I19" s="420"/>
      <c r="J19" s="421" t="s">
        <v>35</v>
      </c>
      <c r="K19" s="18"/>
      <c r="L19" s="18"/>
      <c r="M19" s="273" t="s">
        <v>187</v>
      </c>
      <c r="N19" s="331"/>
      <c r="O19" s="331"/>
      <c r="P19" s="269"/>
      <c r="Q19" s="7"/>
      <c r="R19" s="214" t="s">
        <v>67</v>
      </c>
      <c r="S19" s="167"/>
      <c r="T19" s="277"/>
      <c r="U19" s="449" t="s">
        <v>96</v>
      </c>
      <c r="V19" s="450"/>
      <c r="W19" s="320"/>
      <c r="X19" s="27"/>
      <c r="Y19" s="7"/>
      <c r="Z19" s="28"/>
      <c r="AA19" s="28"/>
      <c r="AB19" s="7"/>
      <c r="AC19" s="7"/>
      <c r="AD19" s="7"/>
      <c r="AE19" s="7"/>
      <c r="AF19" s="7"/>
      <c r="AG19" s="7"/>
    </row>
    <row r="20" spans="2:33" ht="18" customHeight="1">
      <c r="B20" s="50" t="s">
        <v>21</v>
      </c>
      <c r="C20" s="51" t="s">
        <v>8</v>
      </c>
      <c r="D20" s="52"/>
      <c r="E20" s="422"/>
      <c r="F20" s="13"/>
      <c r="G20" s="70" t="s">
        <v>171</v>
      </c>
      <c r="H20" s="62" t="s">
        <v>9</v>
      </c>
      <c r="I20" s="66"/>
      <c r="J20" s="422"/>
      <c r="K20" s="18"/>
      <c r="L20" s="18"/>
      <c r="M20" s="260" t="s">
        <v>146</v>
      </c>
      <c r="N20" s="95" t="s">
        <v>9</v>
      </c>
      <c r="O20" s="96"/>
      <c r="P20" s="269"/>
      <c r="Q20" s="7"/>
      <c r="R20" s="94" t="s">
        <v>99</v>
      </c>
      <c r="S20" s="62" t="s">
        <v>25</v>
      </c>
      <c r="T20" s="89"/>
      <c r="U20" s="451"/>
      <c r="V20" s="452"/>
      <c r="W20" s="320"/>
      <c r="X20" s="27"/>
      <c r="Y20" s="7"/>
      <c r="Z20" s="28"/>
      <c r="AA20" s="28"/>
      <c r="AB20" s="7"/>
      <c r="AC20" s="7"/>
      <c r="AD20" s="7"/>
      <c r="AE20" s="7"/>
      <c r="AF20" s="7"/>
      <c r="AG20" s="7"/>
    </row>
    <row r="21" spans="2:33" ht="18.75" thickBot="1">
      <c r="B21" s="53">
        <v>1.59</v>
      </c>
      <c r="C21" s="54"/>
      <c r="D21" s="55">
        <f>B21*D20</f>
        <v>0</v>
      </c>
      <c r="E21" s="422"/>
      <c r="F21" s="13"/>
      <c r="G21" s="73">
        <v>2.2</v>
      </c>
      <c r="H21" s="64"/>
      <c r="I21" s="55">
        <f>G21*I20</f>
        <v>0</v>
      </c>
      <c r="J21" s="422"/>
      <c r="K21" s="18"/>
      <c r="L21" s="18"/>
      <c r="M21" s="250">
        <v>3.95</v>
      </c>
      <c r="N21" s="275"/>
      <c r="O21" s="220">
        <f>M21*O20</f>
        <v>0</v>
      </c>
      <c r="P21" s="269"/>
      <c r="Q21" s="7"/>
      <c r="R21" s="97">
        <v>39.9</v>
      </c>
      <c r="S21" s="133"/>
      <c r="T21" s="134">
        <f>R21*T20</f>
        <v>0</v>
      </c>
      <c r="U21" s="451"/>
      <c r="V21" s="452"/>
      <c r="W21" s="320"/>
      <c r="X21" s="28"/>
      <c r="Y21" s="28"/>
      <c r="Z21" s="28"/>
      <c r="AA21" s="28"/>
      <c r="AB21" s="7"/>
      <c r="AC21" s="7"/>
      <c r="AD21" s="7"/>
      <c r="AE21" s="7"/>
      <c r="AF21" s="7"/>
      <c r="AG21" s="7"/>
    </row>
    <row r="22" spans="2:33" ht="18.75" thickTop="1">
      <c r="B22" s="56"/>
      <c r="C22" s="51"/>
      <c r="D22" s="52"/>
      <c r="E22" s="422"/>
      <c r="F22" s="13"/>
      <c r="G22" s="67"/>
      <c r="H22" s="68"/>
      <c r="I22" s="69"/>
      <c r="J22" s="422"/>
      <c r="K22" s="18"/>
      <c r="L22" s="18"/>
      <c r="M22" s="261"/>
      <c r="N22" s="65"/>
      <c r="O22" s="60"/>
      <c r="P22" s="269"/>
      <c r="Q22" s="7"/>
      <c r="R22" s="99"/>
      <c r="S22" s="162"/>
      <c r="T22" s="58"/>
      <c r="U22" s="451"/>
      <c r="V22" s="452"/>
      <c r="W22" s="320"/>
      <c r="X22" s="28"/>
      <c r="Y22" s="28"/>
      <c r="Z22" s="28"/>
      <c r="AA22" s="28"/>
      <c r="AB22" s="7"/>
      <c r="AC22" s="7"/>
      <c r="AD22" s="7"/>
      <c r="AE22" s="7"/>
      <c r="AF22" s="7"/>
      <c r="AG22" s="7"/>
    </row>
    <row r="23" spans="2:33" ht="20.25">
      <c r="B23" s="135" t="s">
        <v>59</v>
      </c>
      <c r="C23" s="136"/>
      <c r="D23" s="84"/>
      <c r="E23" s="422"/>
      <c r="F23" s="13"/>
      <c r="G23" s="439" t="s">
        <v>157</v>
      </c>
      <c r="H23" s="440"/>
      <c r="I23" s="441"/>
      <c r="J23" s="422"/>
      <c r="K23" s="18"/>
      <c r="L23" s="18"/>
      <c r="M23" s="332" t="s">
        <v>133</v>
      </c>
      <c r="N23" s="210"/>
      <c r="O23" s="210"/>
      <c r="P23" s="269"/>
      <c r="Q23" s="7"/>
      <c r="R23" s="213" t="s">
        <v>67</v>
      </c>
      <c r="S23" s="93"/>
      <c r="T23" s="322"/>
      <c r="U23" s="451"/>
      <c r="V23" s="452"/>
      <c r="W23" s="320"/>
      <c r="X23" s="28"/>
      <c r="Y23" s="28"/>
      <c r="Z23" s="28"/>
      <c r="AA23" s="28"/>
      <c r="AB23" s="7"/>
      <c r="AC23" s="7"/>
      <c r="AD23" s="7"/>
      <c r="AE23" s="7"/>
      <c r="AF23" s="7"/>
      <c r="AG23" s="7"/>
    </row>
    <row r="24" spans="2:33" ht="18">
      <c r="B24" s="50" t="s">
        <v>0</v>
      </c>
      <c r="C24" s="51" t="s">
        <v>8</v>
      </c>
      <c r="D24" s="52"/>
      <c r="E24" s="422"/>
      <c r="F24" s="13"/>
      <c r="G24" s="70" t="s">
        <v>126</v>
      </c>
      <c r="H24" s="71" t="s">
        <v>9</v>
      </c>
      <c r="I24" s="72"/>
      <c r="J24" s="422"/>
      <c r="K24" s="18"/>
      <c r="L24" s="18"/>
      <c r="M24" s="260" t="s">
        <v>39</v>
      </c>
      <c r="N24" s="71" t="s">
        <v>9</v>
      </c>
      <c r="O24" s="89"/>
      <c r="P24" s="269"/>
      <c r="Q24" s="7"/>
      <c r="R24" s="94" t="s">
        <v>98</v>
      </c>
      <c r="S24" s="121" t="s">
        <v>9</v>
      </c>
      <c r="T24" s="96"/>
      <c r="U24" s="451"/>
      <c r="V24" s="452"/>
      <c r="W24" s="320"/>
      <c r="X24" s="28"/>
      <c r="Y24" s="28"/>
      <c r="Z24" s="28"/>
      <c r="AA24" s="28"/>
      <c r="AB24" s="7"/>
      <c r="AC24" s="7"/>
      <c r="AD24" s="7"/>
      <c r="AE24" s="7"/>
      <c r="AF24" s="7"/>
      <c r="AG24" s="7"/>
    </row>
    <row r="25" spans="2:33" ht="18">
      <c r="B25" s="203">
        <v>1.07</v>
      </c>
      <c r="C25" s="54"/>
      <c r="D25" s="55">
        <f>B25*D24</f>
        <v>0</v>
      </c>
      <c r="E25" s="422"/>
      <c r="F25" s="13"/>
      <c r="G25" s="73">
        <v>2.5</v>
      </c>
      <c r="H25" s="64"/>
      <c r="I25" s="55">
        <f>G25*I24</f>
        <v>0</v>
      </c>
      <c r="J25" s="422"/>
      <c r="K25" s="18"/>
      <c r="L25" s="18"/>
      <c r="M25" s="249">
        <v>1.45</v>
      </c>
      <c r="N25" s="64"/>
      <c r="O25" s="55">
        <f>M25*O24</f>
        <v>0</v>
      </c>
      <c r="P25" s="269"/>
      <c r="Q25" s="7"/>
      <c r="R25" s="97">
        <v>50.3</v>
      </c>
      <c r="S25" s="122"/>
      <c r="T25" s="100">
        <f>R25*T24</f>
        <v>0</v>
      </c>
      <c r="U25" s="451"/>
      <c r="V25" s="452"/>
      <c r="W25" s="320"/>
      <c r="X25" s="28"/>
      <c r="Y25" s="28"/>
      <c r="AC25" s="7"/>
      <c r="AD25" s="7"/>
      <c r="AE25" s="7"/>
      <c r="AF25" s="7"/>
      <c r="AG25" s="7"/>
    </row>
    <row r="26" spans="2:33" ht="18">
      <c r="B26" s="296"/>
      <c r="E26" s="422"/>
      <c r="F26" s="13"/>
      <c r="G26" s="74"/>
      <c r="H26" s="75"/>
      <c r="I26" s="76"/>
      <c r="J26" s="422"/>
      <c r="K26" s="18"/>
      <c r="L26" s="18"/>
      <c r="M26" s="262"/>
      <c r="N26" s="162"/>
      <c r="O26" s="305"/>
      <c r="P26" s="269"/>
      <c r="Q26" s="7"/>
      <c r="R26" s="99"/>
      <c r="S26" s="162"/>
      <c r="T26" s="162"/>
      <c r="U26" s="451"/>
      <c r="V26" s="452"/>
      <c r="W26" s="320"/>
      <c r="X26" s="28"/>
      <c r="Y26" s="28"/>
      <c r="AC26" s="7"/>
      <c r="AD26" s="7"/>
      <c r="AE26" s="7"/>
      <c r="AF26" s="7"/>
      <c r="AG26" s="7"/>
    </row>
    <row r="27" spans="2:33" ht="20.25">
      <c r="B27" s="413" t="s">
        <v>191</v>
      </c>
      <c r="C27" s="136"/>
      <c r="D27" s="84"/>
      <c r="E27" s="422"/>
      <c r="F27" s="13"/>
      <c r="G27" s="428" t="s">
        <v>170</v>
      </c>
      <c r="H27" s="429"/>
      <c r="I27" s="427"/>
      <c r="J27" s="422"/>
      <c r="K27" s="20"/>
      <c r="L27" s="20"/>
      <c r="M27" s="247" t="s">
        <v>11</v>
      </c>
      <c r="N27" s="93"/>
      <c r="O27" s="322"/>
      <c r="P27" s="269"/>
      <c r="Q27" s="7"/>
      <c r="R27" s="208" t="s">
        <v>67</v>
      </c>
      <c r="S27" s="93"/>
      <c r="T27" s="322"/>
      <c r="U27" s="451"/>
      <c r="V27" s="452"/>
      <c r="W27" s="320"/>
      <c r="X27" s="28"/>
      <c r="Y27" s="28"/>
      <c r="AC27" s="7"/>
      <c r="AD27" s="7"/>
      <c r="AE27" s="7"/>
      <c r="AF27" s="7"/>
      <c r="AG27" s="7"/>
    </row>
    <row r="28" spans="2:33" ht="19.5" customHeight="1">
      <c r="B28" s="201" t="s">
        <v>0</v>
      </c>
      <c r="C28" s="51" t="s">
        <v>8</v>
      </c>
      <c r="D28" s="52"/>
      <c r="E28" s="422"/>
      <c r="F28" s="13"/>
      <c r="G28" s="70" t="s">
        <v>127</v>
      </c>
      <c r="H28" s="71" t="s">
        <v>9</v>
      </c>
      <c r="I28" s="72"/>
      <c r="J28" s="422"/>
      <c r="K28" s="18"/>
      <c r="L28" s="18"/>
      <c r="M28" s="333" t="s">
        <v>14</v>
      </c>
      <c r="N28" s="95" t="s">
        <v>9</v>
      </c>
      <c r="O28" s="96"/>
      <c r="P28" s="269"/>
      <c r="Q28" s="7"/>
      <c r="R28" s="94" t="s">
        <v>100</v>
      </c>
      <c r="S28" s="121" t="s">
        <v>9</v>
      </c>
      <c r="T28" s="96"/>
      <c r="U28" s="451"/>
      <c r="V28" s="452"/>
      <c r="W28" s="320"/>
      <c r="X28" s="28"/>
      <c r="Y28" s="28"/>
      <c r="AC28" s="7"/>
      <c r="AD28" s="7"/>
      <c r="AE28" s="7"/>
      <c r="AF28" s="7"/>
      <c r="AG28" s="7"/>
    </row>
    <row r="29" spans="2:33" ht="16.5" customHeight="1">
      <c r="B29" s="298">
        <v>1.63</v>
      </c>
      <c r="C29" s="54"/>
      <c r="D29" s="61">
        <f>B29*D28</f>
        <v>0</v>
      </c>
      <c r="E29" s="422"/>
      <c r="F29" s="13"/>
      <c r="G29" s="242">
        <v>2.33</v>
      </c>
      <c r="H29" s="64"/>
      <c r="I29" s="55">
        <f>G29*I28</f>
        <v>0</v>
      </c>
      <c r="J29" s="422"/>
      <c r="K29" s="18"/>
      <c r="L29" s="18"/>
      <c r="M29" s="334">
        <v>1.65</v>
      </c>
      <c r="N29" s="103"/>
      <c r="O29" s="100">
        <f>M29*O28</f>
        <v>0</v>
      </c>
      <c r="P29" s="269"/>
      <c r="Q29" s="7"/>
      <c r="R29" s="211">
        <v>57.5</v>
      </c>
      <c r="S29" s="327"/>
      <c r="T29" s="328">
        <f>R29*T28</f>
        <v>0</v>
      </c>
      <c r="U29" s="451"/>
      <c r="V29" s="452"/>
      <c r="W29" s="28"/>
      <c r="X29" s="28"/>
      <c r="Y29" s="28"/>
      <c r="AC29" s="7"/>
      <c r="AD29" s="7"/>
      <c r="AE29" s="7"/>
      <c r="AF29" s="7"/>
      <c r="AG29" s="7"/>
    </row>
    <row r="30" spans="2:33" ht="19.5" customHeight="1">
      <c r="B30" s="204"/>
      <c r="C30" s="137"/>
      <c r="D30" s="65"/>
      <c r="E30" s="422"/>
      <c r="F30" s="13"/>
      <c r="G30" s="425" t="s">
        <v>141</v>
      </c>
      <c r="H30" s="426"/>
      <c r="I30" s="427"/>
      <c r="J30" s="422"/>
      <c r="K30" s="18"/>
      <c r="L30" s="18"/>
      <c r="M30" s="335"/>
      <c r="N30" s="76"/>
      <c r="O30" s="105"/>
      <c r="P30" s="269"/>
      <c r="Q30" s="7"/>
      <c r="R30" s="99"/>
      <c r="S30" s="301"/>
      <c r="T30" s="301"/>
      <c r="U30" s="451"/>
      <c r="V30" s="452"/>
      <c r="W30" s="7"/>
      <c r="X30" s="7"/>
      <c r="Y30" s="7"/>
      <c r="AC30" s="7"/>
      <c r="AD30" s="7"/>
      <c r="AE30" s="7"/>
      <c r="AF30" s="7"/>
      <c r="AG30" s="7"/>
    </row>
    <row r="31" spans="2:33" ht="20.25">
      <c r="B31" s="416" t="s">
        <v>196</v>
      </c>
      <c r="C31" s="136"/>
      <c r="D31" s="84"/>
      <c r="E31" s="422"/>
      <c r="F31" s="13"/>
      <c r="G31" s="70" t="s">
        <v>128</v>
      </c>
      <c r="H31" s="71" t="s">
        <v>9</v>
      </c>
      <c r="I31" s="72"/>
      <c r="J31" s="422"/>
      <c r="K31" s="18"/>
      <c r="L31" s="18"/>
      <c r="M31" s="336" t="s">
        <v>49</v>
      </c>
      <c r="N31" s="93"/>
      <c r="O31" s="322"/>
      <c r="P31" s="269"/>
      <c r="Q31" s="7"/>
      <c r="R31" s="329" t="s">
        <v>67</v>
      </c>
      <c r="S31" s="223"/>
      <c r="T31" s="224"/>
      <c r="U31" s="451"/>
      <c r="V31" s="452"/>
      <c r="W31" s="7"/>
      <c r="X31" s="7"/>
      <c r="Y31" s="7"/>
      <c r="AC31" s="7"/>
      <c r="AD31" s="7"/>
      <c r="AE31" s="7"/>
      <c r="AF31" s="7"/>
      <c r="AG31" s="7"/>
    </row>
    <row r="32" spans="2:33" ht="18" customHeight="1">
      <c r="B32" s="201" t="s">
        <v>0</v>
      </c>
      <c r="C32" s="51" t="s">
        <v>8</v>
      </c>
      <c r="D32" s="52"/>
      <c r="E32" s="422"/>
      <c r="F32" s="13"/>
      <c r="G32" s="222">
        <v>2.7</v>
      </c>
      <c r="H32" s="64"/>
      <c r="I32" s="55">
        <f>G32*I31</f>
        <v>0</v>
      </c>
      <c r="J32" s="422"/>
      <c r="K32" s="18"/>
      <c r="L32" s="18"/>
      <c r="M32" s="260" t="s">
        <v>50</v>
      </c>
      <c r="N32" s="95" t="s">
        <v>9</v>
      </c>
      <c r="O32" s="96"/>
      <c r="P32" s="269"/>
      <c r="Q32" s="7"/>
      <c r="R32" s="94" t="s">
        <v>101</v>
      </c>
      <c r="S32" s="71" t="s">
        <v>9</v>
      </c>
      <c r="T32" s="89"/>
      <c r="U32" s="451"/>
      <c r="V32" s="452"/>
      <c r="W32" s="7"/>
      <c r="X32" s="7"/>
      <c r="Y32" s="7"/>
      <c r="AC32" s="7"/>
      <c r="AD32" s="7"/>
      <c r="AE32" s="7"/>
      <c r="AF32" s="7"/>
      <c r="AG32" s="7"/>
    </row>
    <row r="33" spans="2:33" ht="18" customHeight="1" thickBot="1">
      <c r="B33" s="203">
        <v>1.59</v>
      </c>
      <c r="C33" s="54"/>
      <c r="D33" s="55">
        <f>B33*D32</f>
        <v>0</v>
      </c>
      <c r="E33" s="422"/>
      <c r="F33" s="13"/>
      <c r="G33" s="221"/>
      <c r="H33" s="162"/>
      <c r="I33" s="162"/>
      <c r="J33" s="422"/>
      <c r="K33" s="18"/>
      <c r="L33" s="330"/>
      <c r="M33" s="337">
        <v>1.7</v>
      </c>
      <c r="N33" s="338"/>
      <c r="O33" s="339">
        <f>M33*O32</f>
        <v>0</v>
      </c>
      <c r="P33" s="269"/>
      <c r="Q33" s="7"/>
      <c r="R33" s="97">
        <v>67.1</v>
      </c>
      <c r="S33" s="64"/>
      <c r="T33" s="55">
        <f>R33*T32</f>
        <v>0</v>
      </c>
      <c r="U33" s="453"/>
      <c r="V33" s="454"/>
      <c r="W33" s="7"/>
      <c r="X33" s="7"/>
      <c r="Y33" s="7"/>
      <c r="AC33" s="7"/>
      <c r="AD33" s="7"/>
      <c r="AE33" s="7"/>
      <c r="AF33" s="7"/>
      <c r="AG33" s="7"/>
    </row>
    <row r="34" spans="2:30" ht="19.5" thickBot="1" thickTop="1">
      <c r="B34" s="204"/>
      <c r="C34" s="51"/>
      <c r="D34" s="52"/>
      <c r="E34" s="422"/>
      <c r="F34" s="13"/>
      <c r="G34" s="428" t="s">
        <v>142</v>
      </c>
      <c r="H34" s="429"/>
      <c r="I34" s="427"/>
      <c r="J34" s="422"/>
      <c r="K34" s="254"/>
      <c r="L34" s="13"/>
      <c r="M34" s="65"/>
      <c r="N34" s="65"/>
      <c r="O34" s="274"/>
      <c r="P34" s="270"/>
      <c r="Q34" s="7"/>
      <c r="R34" s="207"/>
      <c r="S34" s="27"/>
      <c r="T34" s="27"/>
      <c r="U34" s="164"/>
      <c r="V34" s="321"/>
      <c r="W34" s="7"/>
      <c r="X34" s="7"/>
      <c r="Y34" s="7"/>
      <c r="AC34" s="7"/>
      <c r="AD34" s="7"/>
    </row>
    <row r="35" spans="2:30" ht="18" customHeight="1" thickTop="1">
      <c r="B35" s="297" t="s">
        <v>83</v>
      </c>
      <c r="C35" s="182"/>
      <c r="D35" s="195" t="s">
        <v>75</v>
      </c>
      <c r="E35" s="422"/>
      <c r="F35" s="13"/>
      <c r="G35" s="70" t="s">
        <v>128</v>
      </c>
      <c r="H35" s="71" t="s">
        <v>9</v>
      </c>
      <c r="I35" s="72"/>
      <c r="J35" s="422"/>
      <c r="K35" s="254"/>
      <c r="L35" s="13"/>
      <c r="M35" s="263" t="s">
        <v>68</v>
      </c>
      <c r="N35" s="264"/>
      <c r="O35" s="267"/>
      <c r="P35" s="268"/>
      <c r="R35" s="326" t="s">
        <v>36</v>
      </c>
      <c r="S35" s="281"/>
      <c r="T35" s="323"/>
      <c r="U35" s="449" t="s">
        <v>97</v>
      </c>
      <c r="V35" s="450"/>
      <c r="W35" s="164"/>
      <c r="X35" s="7"/>
      <c r="Y35" s="7"/>
      <c r="AC35" s="7"/>
      <c r="AD35" s="7"/>
    </row>
    <row r="36" spans="2:30" ht="18.75" thickBot="1">
      <c r="B36" s="201" t="s">
        <v>195</v>
      </c>
      <c r="C36" s="51" t="s">
        <v>8</v>
      </c>
      <c r="D36" s="52"/>
      <c r="E36" s="422"/>
      <c r="F36" s="13"/>
      <c r="G36" s="237">
        <v>3.6</v>
      </c>
      <c r="H36" s="238"/>
      <c r="I36" s="55">
        <f>G36*I35</f>
        <v>0</v>
      </c>
      <c r="J36" s="423"/>
      <c r="K36" s="254"/>
      <c r="L36" s="13"/>
      <c r="M36" s="143" t="s">
        <v>6</v>
      </c>
      <c r="N36" s="95" t="s">
        <v>9</v>
      </c>
      <c r="O36" s="96"/>
      <c r="R36" s="282" t="s">
        <v>135</v>
      </c>
      <c r="S36" s="283" t="s">
        <v>9</v>
      </c>
      <c r="T36" s="324"/>
      <c r="U36" s="451"/>
      <c r="V36" s="452"/>
      <c r="W36" s="164"/>
      <c r="X36" s="7"/>
      <c r="Y36" s="7"/>
      <c r="AC36" s="7"/>
      <c r="AD36" s="7"/>
    </row>
    <row r="37" spans="2:30" ht="18" customHeight="1" thickBot="1" thickTop="1">
      <c r="B37" s="203">
        <v>1.06</v>
      </c>
      <c r="C37" s="54"/>
      <c r="D37" s="55">
        <f>B37*D36</f>
        <v>0</v>
      </c>
      <c r="E37" s="423"/>
      <c r="F37" s="13"/>
      <c r="G37" s="473" t="s">
        <v>93</v>
      </c>
      <c r="H37" s="474"/>
      <c r="I37" s="240"/>
      <c r="J37" s="212"/>
      <c r="K37" s="254"/>
      <c r="L37" s="13"/>
      <c r="M37" s="97">
        <v>2.5</v>
      </c>
      <c r="N37" s="98"/>
      <c r="O37" s="100">
        <f>M37*O36</f>
        <v>0</v>
      </c>
      <c r="R37" s="186"/>
      <c r="S37" s="103"/>
      <c r="T37" s="325">
        <f>R37*T36</f>
        <v>0</v>
      </c>
      <c r="U37" s="451"/>
      <c r="V37" s="452"/>
      <c r="W37" s="164"/>
      <c r="X37" s="7"/>
      <c r="Y37" s="7"/>
      <c r="AC37" s="7"/>
      <c r="AD37" s="7"/>
    </row>
    <row r="38" spans="2:30" ht="18" customHeight="1" thickTop="1">
      <c r="B38" s="296"/>
      <c r="E38" s="291"/>
      <c r="F38" s="13"/>
      <c r="G38" s="284" t="s">
        <v>113</v>
      </c>
      <c r="H38" s="239"/>
      <c r="I38" s="241"/>
      <c r="J38" s="421" t="s">
        <v>90</v>
      </c>
      <c r="K38" s="254"/>
      <c r="L38" s="13"/>
      <c r="M38" s="99"/>
      <c r="N38" s="76"/>
      <c r="O38" s="76"/>
      <c r="R38" s="282" t="s">
        <v>136</v>
      </c>
      <c r="S38" s="283" t="s">
        <v>9</v>
      </c>
      <c r="T38" s="324"/>
      <c r="U38" s="451"/>
      <c r="V38" s="452"/>
      <c r="W38" s="164"/>
      <c r="X38" s="7"/>
      <c r="Y38" s="7"/>
      <c r="AC38" s="7"/>
      <c r="AD38" s="7"/>
    </row>
    <row r="39" spans="2:30" ht="18" customHeight="1">
      <c r="B39" s="416" t="s">
        <v>194</v>
      </c>
      <c r="C39" s="182"/>
      <c r="D39" s="87"/>
      <c r="E39" s="438" t="s">
        <v>91</v>
      </c>
      <c r="F39" s="13"/>
      <c r="G39" s="77" t="s">
        <v>104</v>
      </c>
      <c r="H39" s="71" t="s">
        <v>9</v>
      </c>
      <c r="I39" s="72"/>
      <c r="J39" s="422"/>
      <c r="K39" s="254"/>
      <c r="L39" s="13"/>
      <c r="M39" s="175" t="s">
        <v>84</v>
      </c>
      <c r="N39" s="210"/>
      <c r="O39" s="210"/>
      <c r="P39" s="447"/>
      <c r="Q39" s="163"/>
      <c r="R39" s="186"/>
      <c r="S39" s="103"/>
      <c r="T39" s="325">
        <f>R39*T38</f>
        <v>0</v>
      </c>
      <c r="U39" s="451"/>
      <c r="V39" s="452"/>
      <c r="W39" s="164"/>
      <c r="X39" s="7"/>
      <c r="Y39" s="7"/>
      <c r="AC39" s="7"/>
      <c r="AD39" s="7"/>
    </row>
    <row r="40" spans="2:30" ht="18" customHeight="1">
      <c r="B40" s="201" t="s">
        <v>87</v>
      </c>
      <c r="C40" s="292" t="s">
        <v>8</v>
      </c>
      <c r="D40" s="52"/>
      <c r="E40" s="438"/>
      <c r="F40" s="13"/>
      <c r="G40" s="78">
        <v>4.64</v>
      </c>
      <c r="H40" s="64"/>
      <c r="I40" s="55">
        <f>G40*I39</f>
        <v>0</v>
      </c>
      <c r="J40" s="422"/>
      <c r="K40" s="254"/>
      <c r="L40" s="13"/>
      <c r="M40" s="173" t="s">
        <v>85</v>
      </c>
      <c r="N40" s="71" t="s">
        <v>9</v>
      </c>
      <c r="O40" s="89"/>
      <c r="P40" s="447"/>
      <c r="Q40" s="163"/>
      <c r="R40" s="282" t="s">
        <v>137</v>
      </c>
      <c r="S40" s="283" t="s">
        <v>9</v>
      </c>
      <c r="T40" s="324"/>
      <c r="U40" s="451"/>
      <c r="V40" s="452"/>
      <c r="W40" s="164"/>
      <c r="X40" s="7"/>
      <c r="Y40" s="7"/>
      <c r="AC40" s="7"/>
      <c r="AD40" s="7"/>
    </row>
    <row r="41" spans="2:33" ht="18" customHeight="1">
      <c r="B41" s="203">
        <v>2.18</v>
      </c>
      <c r="C41" s="293"/>
      <c r="D41" s="55">
        <f>B41*D40</f>
        <v>0</v>
      </c>
      <c r="E41" s="438"/>
      <c r="F41" s="13"/>
      <c r="G41" s="79"/>
      <c r="H41" s="65"/>
      <c r="I41" s="65"/>
      <c r="J41" s="422"/>
      <c r="K41" s="254"/>
      <c r="L41" s="13"/>
      <c r="M41" s="174">
        <v>2.5</v>
      </c>
      <c r="N41" s="64"/>
      <c r="O41" s="55">
        <f>M41*O40</f>
        <v>0</v>
      </c>
      <c r="P41" s="447"/>
      <c r="Q41" s="163"/>
      <c r="R41" s="186"/>
      <c r="S41" s="103"/>
      <c r="T41" s="325">
        <f>R41*T40</f>
        <v>0</v>
      </c>
      <c r="U41" s="451"/>
      <c r="V41" s="452"/>
      <c r="W41" s="164"/>
      <c r="X41" s="7"/>
      <c r="Y41" s="7"/>
      <c r="AC41" s="7"/>
      <c r="AD41" s="7"/>
      <c r="AE41" s="7"/>
      <c r="AF41" s="7"/>
      <c r="AG41" s="7"/>
    </row>
    <row r="42" spans="2:33" ht="15" customHeight="1">
      <c r="B42" s="204"/>
      <c r="C42" s="137"/>
      <c r="D42" s="295"/>
      <c r="E42" s="438"/>
      <c r="F42" s="13"/>
      <c r="G42" s="285" t="s">
        <v>106</v>
      </c>
      <c r="H42" s="81"/>
      <c r="I42" s="82"/>
      <c r="J42" s="422"/>
      <c r="K42" s="254"/>
      <c r="L42" s="13"/>
      <c r="M42" s="146"/>
      <c r="N42" s="76"/>
      <c r="O42" s="105"/>
      <c r="P42" s="448"/>
      <c r="Q42" s="163"/>
      <c r="R42" s="282" t="s">
        <v>138</v>
      </c>
      <c r="S42" s="347" t="s">
        <v>9</v>
      </c>
      <c r="T42" s="348"/>
      <c r="U42" s="451"/>
      <c r="V42" s="452"/>
      <c r="W42" s="164"/>
      <c r="X42" s="7"/>
      <c r="Y42" s="7"/>
      <c r="AC42" s="7"/>
      <c r="AD42" s="7"/>
      <c r="AE42" s="7"/>
      <c r="AF42" s="7"/>
      <c r="AG42" s="7"/>
    </row>
    <row r="43" spans="2:33" ht="18">
      <c r="B43" s="416" t="s">
        <v>193</v>
      </c>
      <c r="C43" s="183"/>
      <c r="D43" s="87"/>
      <c r="E43" s="438"/>
      <c r="F43" s="13"/>
      <c r="G43" s="77" t="s">
        <v>105</v>
      </c>
      <c r="H43" s="71" t="s">
        <v>9</v>
      </c>
      <c r="I43" s="72"/>
      <c r="J43" s="422"/>
      <c r="K43" s="254"/>
      <c r="L43" s="13"/>
      <c r="M43" s="147" t="s">
        <v>147</v>
      </c>
      <c r="N43" s="93"/>
      <c r="O43" s="101"/>
      <c r="P43" s="447"/>
      <c r="Q43" s="163"/>
      <c r="R43" s="349"/>
      <c r="S43" s="103"/>
      <c r="T43" s="325">
        <f>R43*T42</f>
        <v>0</v>
      </c>
      <c r="U43" s="453"/>
      <c r="V43" s="454"/>
      <c r="W43" s="164"/>
      <c r="X43" s="7"/>
      <c r="Y43" s="7"/>
      <c r="AC43" s="7"/>
      <c r="AD43" s="7"/>
      <c r="AE43" s="7"/>
      <c r="AF43" s="7"/>
      <c r="AG43" s="7"/>
    </row>
    <row r="44" spans="2:33" ht="18">
      <c r="B44" s="200" t="s">
        <v>102</v>
      </c>
      <c r="C44" s="292" t="s">
        <v>8</v>
      </c>
      <c r="D44" s="52"/>
      <c r="E44" s="438"/>
      <c r="F44" s="13"/>
      <c r="G44" s="78">
        <v>3.89</v>
      </c>
      <c r="H44" s="64"/>
      <c r="I44" s="55">
        <f>G44*I43</f>
        <v>0</v>
      </c>
      <c r="J44" s="422"/>
      <c r="K44" s="254"/>
      <c r="L44" s="13"/>
      <c r="M44" s="94" t="s">
        <v>76</v>
      </c>
      <c r="N44" s="95" t="s">
        <v>9</v>
      </c>
      <c r="O44" s="102"/>
      <c r="P44" s="447"/>
      <c r="Q44" s="163"/>
      <c r="R44" s="146"/>
      <c r="S44" s="301"/>
      <c r="T44" s="301"/>
      <c r="U44" s="164"/>
      <c r="V44" s="164"/>
      <c r="W44" s="164"/>
      <c r="X44" s="7"/>
      <c r="Y44" s="7"/>
      <c r="AC44" s="7"/>
      <c r="AD44" s="7"/>
      <c r="AE44" s="7"/>
      <c r="AF44" s="7"/>
      <c r="AG44" s="7"/>
    </row>
    <row r="45" spans="2:33" ht="18">
      <c r="B45" s="203">
        <v>4.36</v>
      </c>
      <c r="C45" s="293"/>
      <c r="D45" s="55">
        <f>B45*D44</f>
        <v>0</v>
      </c>
      <c r="E45" s="438"/>
      <c r="F45" s="13"/>
      <c r="G45" s="79"/>
      <c r="H45" s="65"/>
      <c r="I45" s="83"/>
      <c r="J45" s="422"/>
      <c r="K45" s="254"/>
      <c r="L45" s="13"/>
      <c r="M45" s="97">
        <v>16.9</v>
      </c>
      <c r="N45" s="103"/>
      <c r="O45" s="55">
        <f>M45*O44</f>
        <v>0</v>
      </c>
      <c r="P45" s="447"/>
      <c r="Q45" s="163"/>
      <c r="R45" s="213"/>
      <c r="S45" s="210"/>
      <c r="T45" s="87"/>
      <c r="U45" s="7"/>
      <c r="V45" s="7"/>
      <c r="W45" s="7"/>
      <c r="X45" s="7"/>
      <c r="Y45" s="7"/>
      <c r="AC45" s="7"/>
      <c r="AD45" s="7"/>
      <c r="AE45" s="7"/>
      <c r="AF45" s="7"/>
      <c r="AG45" s="7"/>
    </row>
    <row r="46" spans="2:33" ht="18">
      <c r="B46" s="204"/>
      <c r="C46" s="75"/>
      <c r="D46" s="300"/>
      <c r="E46" s="438"/>
      <c r="F46" s="13"/>
      <c r="G46" s="286" t="s">
        <v>107</v>
      </c>
      <c r="H46" s="81"/>
      <c r="I46" s="84"/>
      <c r="J46" s="422"/>
      <c r="K46" s="254"/>
      <c r="L46" s="13"/>
      <c r="M46" s="145"/>
      <c r="N46" s="76"/>
      <c r="O46" s="76"/>
      <c r="P46" s="448"/>
      <c r="Q46" s="163"/>
      <c r="R46" s="350"/>
      <c r="S46" s="62"/>
      <c r="T46" s="89"/>
      <c r="U46" s="7"/>
      <c r="V46" s="7"/>
      <c r="W46" s="7"/>
      <c r="X46" s="7"/>
      <c r="Y46" s="7"/>
      <c r="AC46" s="7"/>
      <c r="AD46" s="7"/>
      <c r="AE46" s="7"/>
      <c r="AF46" s="7"/>
      <c r="AG46" s="7"/>
    </row>
    <row r="47" spans="2:33" ht="20.25">
      <c r="B47" s="297" t="s">
        <v>197</v>
      </c>
      <c r="C47" s="182"/>
      <c r="D47" s="87"/>
      <c r="E47" s="438"/>
      <c r="F47" s="13"/>
      <c r="G47" s="77" t="s">
        <v>105</v>
      </c>
      <c r="H47" s="71" t="s">
        <v>9</v>
      </c>
      <c r="I47" s="66"/>
      <c r="J47" s="422"/>
      <c r="K47" s="254"/>
      <c r="L47" s="13"/>
      <c r="M47" s="92" t="s">
        <v>79</v>
      </c>
      <c r="N47" s="93"/>
      <c r="O47" s="101"/>
      <c r="P47" s="447"/>
      <c r="Q47" s="163"/>
      <c r="R47" s="351"/>
      <c r="S47" s="64"/>
      <c r="T47" s="55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2:33" ht="18">
      <c r="B48" s="201" t="s">
        <v>0</v>
      </c>
      <c r="C48" s="292" t="s">
        <v>8</v>
      </c>
      <c r="D48" s="52"/>
      <c r="E48" s="438"/>
      <c r="F48" s="13"/>
      <c r="G48" s="78">
        <v>4.58</v>
      </c>
      <c r="H48" s="64"/>
      <c r="I48" s="55">
        <f>G48*I47</f>
        <v>0</v>
      </c>
      <c r="J48" s="422"/>
      <c r="K48" s="254"/>
      <c r="L48" s="13"/>
      <c r="M48" s="94" t="s">
        <v>31</v>
      </c>
      <c r="N48" s="95" t="s">
        <v>9</v>
      </c>
      <c r="O48" s="102"/>
      <c r="P48" s="447"/>
      <c r="Q48" s="163"/>
      <c r="R48" s="99"/>
      <c r="S48" s="76"/>
      <c r="T48" s="76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2:33" ht="18" customHeight="1">
      <c r="B49" s="203">
        <v>2.31</v>
      </c>
      <c r="C49" s="54"/>
      <c r="D49" s="55">
        <f>B49*D48</f>
        <v>0</v>
      </c>
      <c r="E49" s="438"/>
      <c r="F49" s="13"/>
      <c r="G49" s="286" t="s">
        <v>130</v>
      </c>
      <c r="H49" s="84"/>
      <c r="I49" s="84"/>
      <c r="J49" s="422"/>
      <c r="K49" s="254"/>
      <c r="L49" s="13"/>
      <c r="M49" s="97">
        <v>52.2</v>
      </c>
      <c r="N49" s="103"/>
      <c r="O49" s="104">
        <f>M49*O48</f>
        <v>0</v>
      </c>
      <c r="P49" s="447"/>
      <c r="Q49" s="163"/>
      <c r="R49" s="209"/>
      <c r="S49" s="210"/>
      <c r="T49" s="210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2:33" ht="18">
      <c r="B50" s="296"/>
      <c r="D50" s="301"/>
      <c r="E50" s="438"/>
      <c r="F50" s="13"/>
      <c r="G50" s="77" t="s">
        <v>73</v>
      </c>
      <c r="H50" s="114" t="s">
        <v>9</v>
      </c>
      <c r="I50" s="66"/>
      <c r="J50" s="422"/>
      <c r="K50" s="254"/>
      <c r="L50" s="13"/>
      <c r="M50" s="99"/>
      <c r="N50" s="76"/>
      <c r="O50" s="76"/>
      <c r="P50" s="448"/>
      <c r="Q50" s="163"/>
      <c r="R50" s="352"/>
      <c r="S50" s="62"/>
      <c r="T50" s="89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2:33" ht="20.25">
      <c r="B51" s="297" t="s">
        <v>172</v>
      </c>
      <c r="C51" s="148"/>
      <c r="D51" s="210"/>
      <c r="E51" s="438"/>
      <c r="F51" s="13"/>
      <c r="G51" s="78">
        <v>2.46</v>
      </c>
      <c r="H51" s="64"/>
      <c r="I51" s="55">
        <f>G51*I50</f>
        <v>0</v>
      </c>
      <c r="J51" s="422"/>
      <c r="K51" s="254"/>
      <c r="L51" s="13"/>
      <c r="M51" s="92" t="s">
        <v>173</v>
      </c>
      <c r="N51" s="93"/>
      <c r="O51" s="101"/>
      <c r="P51" s="447"/>
      <c r="Q51" s="163"/>
      <c r="R51" s="353"/>
      <c r="S51" s="64"/>
      <c r="T51" s="55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2:33" ht="20.25">
      <c r="B52" s="201" t="s">
        <v>0</v>
      </c>
      <c r="C52" s="51" t="s">
        <v>8</v>
      </c>
      <c r="D52" s="52"/>
      <c r="E52" s="438"/>
      <c r="F52" s="13"/>
      <c r="G52" s="80" t="s">
        <v>60</v>
      </c>
      <c r="H52" s="84"/>
      <c r="I52" s="84"/>
      <c r="J52" s="422"/>
      <c r="K52" s="254"/>
      <c r="L52" s="13"/>
      <c r="M52" s="94" t="s">
        <v>174</v>
      </c>
      <c r="N52" s="95" t="s">
        <v>9</v>
      </c>
      <c r="O52" s="102"/>
      <c r="P52" s="447"/>
      <c r="Q52" s="163"/>
      <c r="R52" s="354"/>
      <c r="S52" s="355"/>
      <c r="T52" s="355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2:33" ht="18">
      <c r="B53" s="278">
        <v>3.07</v>
      </c>
      <c r="C53" s="54"/>
      <c r="D53" s="55">
        <f>B53*D52</f>
        <v>0</v>
      </c>
      <c r="E53" s="438"/>
      <c r="F53" s="13"/>
      <c r="G53" s="77" t="s">
        <v>47</v>
      </c>
      <c r="H53" s="114" t="s">
        <v>9</v>
      </c>
      <c r="I53" s="66"/>
      <c r="J53" s="422"/>
      <c r="K53" s="254"/>
      <c r="L53" s="13"/>
      <c r="M53" s="97">
        <v>9.6</v>
      </c>
      <c r="N53" s="103"/>
      <c r="O53" s="104">
        <f>M53*O52</f>
        <v>0</v>
      </c>
      <c r="P53" s="447"/>
      <c r="Q53" s="163"/>
      <c r="R53" s="209"/>
      <c r="S53" s="210"/>
      <c r="T53" s="210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2:33" ht="18">
      <c r="B54" s="296"/>
      <c r="D54" s="301"/>
      <c r="E54" s="438"/>
      <c r="F54" s="13"/>
      <c r="G54" s="78">
        <v>2.48</v>
      </c>
      <c r="H54" s="64"/>
      <c r="I54" s="55">
        <f>G54*I53</f>
        <v>0</v>
      </c>
      <c r="J54" s="422"/>
      <c r="K54" s="254"/>
      <c r="L54" s="13"/>
      <c r="M54" s="106"/>
      <c r="N54" s="60"/>
      <c r="O54" s="76"/>
      <c r="P54" s="448"/>
      <c r="Q54" s="163"/>
      <c r="R54" s="350"/>
      <c r="S54" s="62"/>
      <c r="T54" s="89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2:33" ht="20.25">
      <c r="B55" s="140" t="s">
        <v>58</v>
      </c>
      <c r="C55" s="90"/>
      <c r="D55" s="90"/>
      <c r="E55" s="438"/>
      <c r="F55" s="13"/>
      <c r="G55" s="80" t="s">
        <v>61</v>
      </c>
      <c r="H55" s="84"/>
      <c r="I55" s="84"/>
      <c r="J55" s="422"/>
      <c r="K55" s="259"/>
      <c r="L55" s="26"/>
      <c r="M55" s="209" t="s">
        <v>148</v>
      </c>
      <c r="N55" s="210"/>
      <c r="O55" s="210"/>
      <c r="P55" s="470" t="s">
        <v>97</v>
      </c>
      <c r="Q55" s="164"/>
      <c r="R55" s="353"/>
      <c r="S55" s="64"/>
      <c r="T55" s="55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2:33" ht="18">
      <c r="B56" s="200" t="s">
        <v>200</v>
      </c>
      <c r="C56" s="51" t="s">
        <v>8</v>
      </c>
      <c r="D56" s="52"/>
      <c r="E56" s="438"/>
      <c r="F56" s="13"/>
      <c r="G56" s="77" t="s">
        <v>47</v>
      </c>
      <c r="H56" s="114"/>
      <c r="I56" s="66"/>
      <c r="J56" s="422"/>
      <c r="K56" s="254"/>
      <c r="L56" s="13"/>
      <c r="M56" s="173" t="s">
        <v>150</v>
      </c>
      <c r="N56" s="71" t="s">
        <v>9</v>
      </c>
      <c r="O56" s="89"/>
      <c r="P56" s="471"/>
      <c r="Q56" s="164"/>
      <c r="R56" s="356"/>
      <c r="S56" s="355"/>
      <c r="T56" s="355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2:33" ht="18">
      <c r="B57" s="278">
        <v>1.34</v>
      </c>
      <c r="C57" s="54"/>
      <c r="D57" s="55">
        <f>B57*D56</f>
        <v>0</v>
      </c>
      <c r="E57" s="438"/>
      <c r="F57" s="13"/>
      <c r="G57" s="78">
        <v>2.61</v>
      </c>
      <c r="H57" s="64"/>
      <c r="I57" s="55">
        <f>G57*I56</f>
        <v>0</v>
      </c>
      <c r="J57" s="422"/>
      <c r="K57" s="254"/>
      <c r="L57" s="13"/>
      <c r="M57" s="174">
        <v>6.45</v>
      </c>
      <c r="N57" s="64"/>
      <c r="O57" s="55">
        <f>M57*O56</f>
        <v>0</v>
      </c>
      <c r="P57" s="471"/>
      <c r="Q57" s="164"/>
      <c r="R57" s="209"/>
      <c r="S57" s="210"/>
      <c r="T57" s="210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2:33" ht="20.25">
      <c r="B58" s="204"/>
      <c r="C58" s="292"/>
      <c r="D58" s="300"/>
      <c r="E58" s="438"/>
      <c r="F58" s="13"/>
      <c r="G58" s="80" t="s">
        <v>62</v>
      </c>
      <c r="H58" s="84"/>
      <c r="I58" s="84"/>
      <c r="J58" s="422"/>
      <c r="K58" s="254"/>
      <c r="L58" s="13"/>
      <c r="M58" s="168"/>
      <c r="N58" s="27"/>
      <c r="O58" s="355"/>
      <c r="P58" s="452"/>
      <c r="Q58" s="164"/>
      <c r="R58" s="352"/>
      <c r="S58" s="62"/>
      <c r="T58" s="89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2:33" ht="20.25" customHeight="1">
      <c r="B59" s="502" t="s">
        <v>203</v>
      </c>
      <c r="C59" s="503"/>
      <c r="D59" s="504"/>
      <c r="E59" s="438"/>
      <c r="F59" s="13"/>
      <c r="G59" s="77" t="s">
        <v>48</v>
      </c>
      <c r="H59" s="114"/>
      <c r="I59" s="66"/>
      <c r="J59" s="422"/>
      <c r="K59" s="254"/>
      <c r="L59" s="13"/>
      <c r="M59" s="209" t="s">
        <v>92</v>
      </c>
      <c r="N59" s="210"/>
      <c r="O59" s="210"/>
      <c r="P59" s="471"/>
      <c r="Q59" s="164"/>
      <c r="R59" s="353"/>
      <c r="S59" s="64"/>
      <c r="T59" s="55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2:33" ht="18">
      <c r="B60" s="201" t="s">
        <v>198</v>
      </c>
      <c r="C60" s="51" t="s">
        <v>8</v>
      </c>
      <c r="D60" s="52"/>
      <c r="E60" s="438"/>
      <c r="F60" s="13"/>
      <c r="G60" s="78">
        <v>1.66</v>
      </c>
      <c r="H60" s="64" t="s">
        <v>9</v>
      </c>
      <c r="I60" s="55">
        <f>G60*I59</f>
        <v>0</v>
      </c>
      <c r="J60" s="422"/>
      <c r="K60" s="254"/>
      <c r="L60" s="13"/>
      <c r="M60" s="94" t="s">
        <v>149</v>
      </c>
      <c r="N60" s="71" t="s">
        <v>9</v>
      </c>
      <c r="O60" s="89"/>
      <c r="P60" s="471"/>
      <c r="Q60" s="164"/>
      <c r="R60" s="354"/>
      <c r="S60" s="355"/>
      <c r="T60" s="355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2:33" ht="20.25">
      <c r="B61" s="278">
        <v>2.04</v>
      </c>
      <c r="C61" s="54"/>
      <c r="D61" s="55">
        <f>B61*D60</f>
        <v>0</v>
      </c>
      <c r="E61" s="438"/>
      <c r="F61" s="13"/>
      <c r="G61" s="80" t="s">
        <v>63</v>
      </c>
      <c r="H61" s="84"/>
      <c r="I61" s="84"/>
      <c r="J61" s="422"/>
      <c r="K61" s="254"/>
      <c r="L61" s="13"/>
      <c r="M61" s="174">
        <v>7.45</v>
      </c>
      <c r="N61" s="64"/>
      <c r="O61" s="55">
        <f>M61*O60</f>
        <v>0</v>
      </c>
      <c r="P61" s="471"/>
      <c r="Q61" s="164"/>
      <c r="R61" s="175"/>
      <c r="S61" s="210"/>
      <c r="T61" s="210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2:33" ht="18">
      <c r="B62" s="296"/>
      <c r="D62" s="301"/>
      <c r="E62" s="438"/>
      <c r="F62" s="13"/>
      <c r="G62" s="77" t="s">
        <v>73</v>
      </c>
      <c r="H62" s="114" t="s">
        <v>9</v>
      </c>
      <c r="I62" s="66"/>
      <c r="J62" s="422"/>
      <c r="K62" s="254"/>
      <c r="L62" s="13"/>
      <c r="M62" s="282"/>
      <c r="N62" s="283"/>
      <c r="O62" s="370"/>
      <c r="P62" s="452"/>
      <c r="Q62" s="164"/>
      <c r="R62" s="352"/>
      <c r="S62" s="62" t="s">
        <v>9</v>
      </c>
      <c r="T62" s="89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2:33" ht="20.25">
      <c r="B63" s="435" t="s">
        <v>183</v>
      </c>
      <c r="C63" s="436"/>
      <c r="D63" s="437"/>
      <c r="E63" s="438"/>
      <c r="F63" s="13"/>
      <c r="G63" s="78">
        <v>1.9</v>
      </c>
      <c r="H63" s="64"/>
      <c r="I63" s="55">
        <f>G63*I62</f>
        <v>0</v>
      </c>
      <c r="J63" s="422"/>
      <c r="K63" s="254"/>
      <c r="L63" s="13"/>
      <c r="M63" s="414" t="s">
        <v>190</v>
      </c>
      <c r="N63" s="107"/>
      <c r="O63" s="107"/>
      <c r="P63" s="471"/>
      <c r="Q63" s="164"/>
      <c r="R63" s="353"/>
      <c r="S63" s="64"/>
      <c r="T63" s="55">
        <f>R63*T62</f>
        <v>0</v>
      </c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2:33" ht="20.25">
      <c r="B64" s="202" t="s">
        <v>199</v>
      </c>
      <c r="C64" s="54" t="s">
        <v>8</v>
      </c>
      <c r="D64" s="52"/>
      <c r="E64" s="438"/>
      <c r="F64" s="13"/>
      <c r="G64" s="80" t="s">
        <v>89</v>
      </c>
      <c r="H64" s="84"/>
      <c r="I64" s="84"/>
      <c r="J64" s="422"/>
      <c r="K64" s="254"/>
      <c r="L64" s="13"/>
      <c r="M64" s="108" t="s">
        <v>46</v>
      </c>
      <c r="N64" s="98" t="s">
        <v>9</v>
      </c>
      <c r="O64" s="89"/>
      <c r="P64" s="472"/>
      <c r="Q64" s="164"/>
      <c r="R64" s="354"/>
      <c r="S64" s="355"/>
      <c r="T64" s="355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2:33" ht="18">
      <c r="B65" s="203">
        <v>1.98</v>
      </c>
      <c r="C65" s="51"/>
      <c r="D65" s="55">
        <f>B65*D64</f>
        <v>0</v>
      </c>
      <c r="E65" s="438"/>
      <c r="F65" s="13"/>
      <c r="G65" s="77" t="s">
        <v>47</v>
      </c>
      <c r="H65" s="114" t="s">
        <v>9</v>
      </c>
      <c r="I65" s="66"/>
      <c r="J65" s="422"/>
      <c r="K65" s="254"/>
      <c r="L65" s="13"/>
      <c r="M65" s="97">
        <v>2.5</v>
      </c>
      <c r="N65" s="98"/>
      <c r="O65" s="100">
        <f>M65*O64</f>
        <v>0</v>
      </c>
      <c r="P65" s="7"/>
      <c r="Q65" s="7"/>
      <c r="R65" s="155" t="s">
        <v>143</v>
      </c>
      <c r="S65" s="150"/>
      <c r="T65" s="149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2:33" ht="24">
      <c r="B66" s="204"/>
      <c r="C66" s="137"/>
      <c r="D66" s="76"/>
      <c r="E66" s="438"/>
      <c r="F66" s="13"/>
      <c r="G66" s="78">
        <v>3.14</v>
      </c>
      <c r="H66" s="85"/>
      <c r="I66" s="55">
        <f>G66*I65</f>
        <v>0</v>
      </c>
      <c r="J66" s="422"/>
      <c r="K66" s="254"/>
      <c r="L66" s="13"/>
      <c r="M66" s="108" t="s">
        <v>189</v>
      </c>
      <c r="N66" s="98" t="s">
        <v>9</v>
      </c>
      <c r="O66" s="89"/>
      <c r="P66" s="7"/>
      <c r="Q66" s="7"/>
      <c r="R66" s="156" t="s">
        <v>156</v>
      </c>
      <c r="S66" s="62" t="s">
        <v>9</v>
      </c>
      <c r="T66" s="89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2:33" ht="21" thickBot="1">
      <c r="B67" s="455" t="s">
        <v>181</v>
      </c>
      <c r="C67" s="456"/>
      <c r="D67" s="457"/>
      <c r="E67" s="438"/>
      <c r="F67" s="13"/>
      <c r="G67" s="80" t="s">
        <v>114</v>
      </c>
      <c r="H67" s="84"/>
      <c r="I67" s="84"/>
      <c r="J67" s="422"/>
      <c r="K67" s="254"/>
      <c r="L67" s="13"/>
      <c r="M67" s="97">
        <v>4.38</v>
      </c>
      <c r="N67" s="98"/>
      <c r="O67" s="100">
        <f>M67*O66</f>
        <v>0</v>
      </c>
      <c r="P67" s="7"/>
      <c r="Q67" s="13"/>
      <c r="R67" s="157"/>
      <c r="S67" s="158"/>
      <c r="T67" s="171">
        <f>R67*T66</f>
        <v>0</v>
      </c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2:33" ht="20.25" thickTop="1">
      <c r="B68" s="202" t="s">
        <v>0</v>
      </c>
      <c r="C68" s="71" t="s">
        <v>8</v>
      </c>
      <c r="D68" s="52"/>
      <c r="E68" s="438"/>
      <c r="F68" s="13"/>
      <c r="G68" s="77" t="s">
        <v>23</v>
      </c>
      <c r="H68" s="114" t="s">
        <v>9</v>
      </c>
      <c r="I68" s="66"/>
      <c r="J68" s="422"/>
      <c r="K68" s="254"/>
      <c r="L68" s="13"/>
      <c r="M68" s="108" t="s">
        <v>45</v>
      </c>
      <c r="N68" s="98" t="s">
        <v>9</v>
      </c>
      <c r="O68" s="89"/>
      <c r="P68" s="7"/>
      <c r="Q68" s="152"/>
      <c r="R68" s="363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2:33" ht="18">
      <c r="B69" s="203">
        <v>2.23</v>
      </c>
      <c r="C69" s="54"/>
      <c r="D69" s="55">
        <f>B69*D68</f>
        <v>0</v>
      </c>
      <c r="E69" s="438"/>
      <c r="F69" s="13"/>
      <c r="G69" s="78">
        <v>8.85</v>
      </c>
      <c r="H69" s="64"/>
      <c r="I69" s="55">
        <f>G69*I68</f>
        <v>0</v>
      </c>
      <c r="J69" s="422"/>
      <c r="K69" s="254"/>
      <c r="L69" s="13"/>
      <c r="M69" s="97">
        <v>6.38</v>
      </c>
      <c r="N69" s="98"/>
      <c r="O69" s="100">
        <f>O68*M69</f>
        <v>0</v>
      </c>
      <c r="P69" s="7"/>
      <c r="Q69" s="151"/>
      <c r="R69" s="169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2:33" ht="21" thickBot="1">
      <c r="B70" s="204"/>
      <c r="C70" s="302"/>
      <c r="D70" s="303"/>
      <c r="E70" s="438"/>
      <c r="F70" s="13"/>
      <c r="G70" s="86" t="s">
        <v>64</v>
      </c>
      <c r="H70" s="84"/>
      <c r="I70" s="87"/>
      <c r="J70" s="422"/>
      <c r="K70" s="254"/>
      <c r="L70" s="13"/>
      <c r="M70" s="97"/>
      <c r="N70" s="64"/>
      <c r="O70" s="55"/>
      <c r="P70" s="7"/>
      <c r="Q70" s="176"/>
      <c r="R70" s="7"/>
      <c r="S70" s="185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2:33" ht="18.75" thickTop="1">
      <c r="B71" s="455" t="s">
        <v>202</v>
      </c>
      <c r="C71" s="456"/>
      <c r="D71" s="457"/>
      <c r="E71" s="438"/>
      <c r="F71" s="13"/>
      <c r="G71" s="144" t="s">
        <v>24</v>
      </c>
      <c r="H71" s="62" t="s">
        <v>9</v>
      </c>
      <c r="I71" s="66"/>
      <c r="J71" s="422"/>
      <c r="K71" s="254"/>
      <c r="L71" s="13"/>
      <c r="M71" s="169"/>
      <c r="P71" s="7"/>
      <c r="Q71" s="168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2:33" ht="21" thickBot="1">
      <c r="B72" s="202" t="s">
        <v>0</v>
      </c>
      <c r="C72" s="71" t="s">
        <v>8</v>
      </c>
      <c r="D72" s="89"/>
      <c r="E72" s="438"/>
      <c r="F72" s="13"/>
      <c r="G72" s="78">
        <v>8.85</v>
      </c>
      <c r="H72" s="88"/>
      <c r="I72" s="55">
        <f>G72*I71</f>
        <v>0</v>
      </c>
      <c r="J72" s="422"/>
      <c r="K72" s="254"/>
      <c r="L72" s="13"/>
      <c r="M72" s="110" t="s">
        <v>188</v>
      </c>
      <c r="N72" s="210"/>
      <c r="O72" s="210"/>
      <c r="P72" s="7"/>
      <c r="Q72" s="168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2:33" ht="21.75" thickBot="1" thickTop="1">
      <c r="B73" s="203">
        <v>2.28</v>
      </c>
      <c r="C73" s="64"/>
      <c r="D73" s="55">
        <f>B73*D72</f>
        <v>0</v>
      </c>
      <c r="E73" s="438"/>
      <c r="F73" s="13"/>
      <c r="G73" s="181" t="s">
        <v>65</v>
      </c>
      <c r="H73" s="84"/>
      <c r="I73" s="87"/>
      <c r="J73" s="422"/>
      <c r="K73" s="254"/>
      <c r="L73" s="13"/>
      <c r="M73" s="94" t="s">
        <v>41</v>
      </c>
      <c r="N73" s="111" t="s">
        <v>9</v>
      </c>
      <c r="O73" s="112"/>
      <c r="P73" s="7"/>
      <c r="Q73" s="168"/>
      <c r="R73" s="442" t="s">
        <v>55</v>
      </c>
      <c r="S73" s="443"/>
      <c r="T73" s="444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2:33" ht="18.75" thickTop="1">
      <c r="B74" s="296"/>
      <c r="D74" s="301"/>
      <c r="E74" s="438"/>
      <c r="F74" s="13"/>
      <c r="G74" s="144" t="s">
        <v>24</v>
      </c>
      <c r="H74" s="88" t="s">
        <v>9</v>
      </c>
      <c r="I74" s="63"/>
      <c r="J74" s="422"/>
      <c r="K74" s="254"/>
      <c r="L74" s="13"/>
      <c r="M74" s="97">
        <v>2</v>
      </c>
      <c r="N74" s="98"/>
      <c r="O74" s="113">
        <f>M74*O73</f>
        <v>0</v>
      </c>
      <c r="P74" s="7"/>
      <c r="Q74" s="168"/>
      <c r="R74" s="344" t="s">
        <v>123</v>
      </c>
      <c r="S74" s="340"/>
      <c r="T74" s="345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2:33" ht="18" customHeight="1">
      <c r="B75" s="455" t="s">
        <v>201</v>
      </c>
      <c r="C75" s="500"/>
      <c r="D75" s="501"/>
      <c r="E75" s="438"/>
      <c r="F75" s="13"/>
      <c r="G75" s="78">
        <v>8.85</v>
      </c>
      <c r="H75" s="88"/>
      <c r="I75" s="55">
        <f>G75*I74</f>
        <v>0</v>
      </c>
      <c r="J75" s="422"/>
      <c r="K75" s="254"/>
      <c r="L75" s="13"/>
      <c r="M75" s="108" t="s">
        <v>42</v>
      </c>
      <c r="N75" s="114" t="s">
        <v>9</v>
      </c>
      <c r="O75" s="377"/>
      <c r="Q75" s="169"/>
      <c r="R75" s="247" t="s">
        <v>30</v>
      </c>
      <c r="S75" s="84"/>
      <c r="T75" s="294"/>
      <c r="U75" s="485" t="s">
        <v>95</v>
      </c>
      <c r="V75" s="212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2:33" ht="18" customHeight="1">
      <c r="B76" s="202" t="s">
        <v>0</v>
      </c>
      <c r="C76" s="51" t="s">
        <v>8</v>
      </c>
      <c r="D76" s="308"/>
      <c r="E76" s="438"/>
      <c r="F76" s="13"/>
      <c r="G76" s="497" t="s">
        <v>186</v>
      </c>
      <c r="H76" s="498"/>
      <c r="I76" s="499"/>
      <c r="J76" s="422"/>
      <c r="K76" s="254"/>
      <c r="L76" s="13"/>
      <c r="M76" s="97">
        <v>3</v>
      </c>
      <c r="N76" s="114"/>
      <c r="O76" s="115">
        <f>M76*O75</f>
        <v>0</v>
      </c>
      <c r="Q76" s="169"/>
      <c r="R76" s="248" t="s">
        <v>120</v>
      </c>
      <c r="S76" s="71" t="s">
        <v>9</v>
      </c>
      <c r="T76" s="307"/>
      <c r="U76" s="486"/>
      <c r="V76" s="31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2:42" ht="18" customHeight="1" thickBot="1">
      <c r="B77" s="398">
        <v>1.78</v>
      </c>
      <c r="C77" s="54"/>
      <c r="D77" s="61">
        <f>B77*D76</f>
        <v>0</v>
      </c>
      <c r="E77" s="438"/>
      <c r="F77" s="13"/>
      <c r="G77" s="399" t="s">
        <v>23</v>
      </c>
      <c r="H77" s="88" t="s">
        <v>9</v>
      </c>
      <c r="I77" s="63"/>
      <c r="J77" s="422"/>
      <c r="K77" s="254"/>
      <c r="L77" s="13"/>
      <c r="M77" s="116" t="s">
        <v>43</v>
      </c>
      <c r="N77" s="111" t="s">
        <v>9</v>
      </c>
      <c r="O77" s="112"/>
      <c r="Q77" s="169"/>
      <c r="R77" s="385">
        <v>5.5</v>
      </c>
      <c r="S77" s="64"/>
      <c r="T77" s="379">
        <f>R77*T76</f>
        <v>0</v>
      </c>
      <c r="U77" s="486"/>
      <c r="V77" s="31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29"/>
      <c r="AI77" s="29"/>
      <c r="AJ77" s="29"/>
      <c r="AK77" s="29"/>
      <c r="AL77" s="29"/>
      <c r="AM77" s="29"/>
      <c r="AN77" s="29"/>
      <c r="AO77" s="29"/>
      <c r="AP77" s="29"/>
    </row>
    <row r="78" spans="2:42" ht="19.5" customHeight="1" thickTop="1">
      <c r="B78" s="138"/>
      <c r="C78" s="139"/>
      <c r="D78" s="76"/>
      <c r="E78" s="438"/>
      <c r="F78" s="13"/>
      <c r="G78" s="196">
        <v>8.85</v>
      </c>
      <c r="H78" s="88"/>
      <c r="I78" s="55">
        <f>G78*I77</f>
        <v>0</v>
      </c>
      <c r="J78" s="423"/>
      <c r="K78" s="254"/>
      <c r="L78" s="13"/>
      <c r="M78" s="153">
        <v>4</v>
      </c>
      <c r="N78" s="154"/>
      <c r="O78" s="113">
        <f>M78*O77</f>
        <v>0</v>
      </c>
      <c r="P78" s="7"/>
      <c r="Q78" s="168"/>
      <c r="R78" s="395" t="s">
        <v>167</v>
      </c>
      <c r="S78" s="288"/>
      <c r="T78" s="210"/>
      <c r="U78" s="486"/>
      <c r="V78" s="31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29"/>
      <c r="AI78" s="29"/>
      <c r="AJ78" s="29"/>
      <c r="AK78" s="29"/>
      <c r="AL78" s="29"/>
      <c r="AM78" s="29"/>
      <c r="AN78" s="29"/>
      <c r="AO78" s="29"/>
      <c r="AP78" s="29"/>
    </row>
    <row r="79" spans="2:33" ht="21" thickBot="1">
      <c r="B79" s="455" t="s">
        <v>103</v>
      </c>
      <c r="C79" s="456"/>
      <c r="D79" s="457"/>
      <c r="E79" s="438"/>
      <c r="F79" s="13"/>
      <c r="G79" s="231" t="s">
        <v>66</v>
      </c>
      <c r="H79" s="223"/>
      <c r="I79" s="224"/>
      <c r="J79" s="13"/>
      <c r="K79" s="255"/>
      <c r="L79" s="13"/>
      <c r="M79" s="110" t="s">
        <v>44</v>
      </c>
      <c r="N79" s="210"/>
      <c r="O79" s="210"/>
      <c r="P79" s="7"/>
      <c r="Q79" s="168"/>
      <c r="R79" s="132" t="s">
        <v>162</v>
      </c>
      <c r="S79" s="51" t="s">
        <v>9</v>
      </c>
      <c r="T79" s="91"/>
      <c r="U79" s="486"/>
      <c r="V79" s="31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2:33" ht="20.25" thickTop="1">
      <c r="B80" s="200" t="s">
        <v>0</v>
      </c>
      <c r="C80" s="51" t="s">
        <v>8</v>
      </c>
      <c r="D80" s="308"/>
      <c r="E80" s="438"/>
      <c r="F80" s="13"/>
      <c r="G80" s="232" t="s">
        <v>37</v>
      </c>
      <c r="H80" s="229" t="s">
        <v>9</v>
      </c>
      <c r="I80" s="63"/>
      <c r="J80" s="254"/>
      <c r="K80" s="13"/>
      <c r="L80" s="152"/>
      <c r="M80" s="94" t="s">
        <v>51</v>
      </c>
      <c r="N80" s="71" t="s">
        <v>9</v>
      </c>
      <c r="O80" s="89"/>
      <c r="P80" s="7"/>
      <c r="Q80" s="168"/>
      <c r="R80" s="346">
        <v>9</v>
      </c>
      <c r="S80" s="54"/>
      <c r="T80" s="55">
        <f>R80*T79</f>
        <v>0</v>
      </c>
      <c r="U80" s="486"/>
      <c r="V80" s="317"/>
      <c r="W80" s="7"/>
      <c r="X80" s="7"/>
      <c r="Y80" s="7"/>
      <c r="Z80" s="13"/>
      <c r="AA80" s="7"/>
      <c r="AB80" s="7"/>
      <c r="AC80" s="7"/>
      <c r="AD80" s="7"/>
      <c r="AE80" s="7"/>
      <c r="AF80" s="7"/>
      <c r="AG80" s="7"/>
    </row>
    <row r="81" spans="2:33" ht="18.75" thickBot="1">
      <c r="B81" s="278">
        <v>2.4</v>
      </c>
      <c r="C81" s="54"/>
      <c r="D81" s="55">
        <f>B81*D80</f>
        <v>0</v>
      </c>
      <c r="E81" s="438"/>
      <c r="F81" s="13"/>
      <c r="G81" s="233">
        <v>3.7</v>
      </c>
      <c r="H81" s="88"/>
      <c r="I81" s="55">
        <f>G81*I80</f>
        <v>0</v>
      </c>
      <c r="J81" s="254"/>
      <c r="K81" s="13"/>
      <c r="L81" s="151"/>
      <c r="M81" s="215">
        <v>5.9</v>
      </c>
      <c r="N81" s="172"/>
      <c r="O81" s="218">
        <f>M81*O80</f>
        <v>0</v>
      </c>
      <c r="P81" s="170"/>
      <c r="Q81" s="168"/>
      <c r="R81" s="285"/>
      <c r="S81" s="90"/>
      <c r="T81" s="343"/>
      <c r="U81" s="486"/>
      <c r="V81" s="31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2:33" ht="19.5" thickBot="1" thickTop="1">
      <c r="B82" s="204"/>
      <c r="C82" s="75"/>
      <c r="D82" s="300"/>
      <c r="E82" s="438"/>
      <c r="F82" s="13"/>
      <c r="G82" s="232" t="s">
        <v>12</v>
      </c>
      <c r="H82" s="229" t="s">
        <v>9</v>
      </c>
      <c r="I82" s="89"/>
      <c r="J82" s="254"/>
      <c r="K82" s="13"/>
      <c r="L82" s="18"/>
      <c r="N82" s="185"/>
      <c r="P82" s="7"/>
      <c r="Q82" s="7"/>
      <c r="R82" s="77"/>
      <c r="S82" s="125" t="s">
        <v>9</v>
      </c>
      <c r="T82" s="295"/>
      <c r="U82" s="486"/>
      <c r="V82" s="31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2:33" ht="21.75" thickBot="1" thickTop="1">
      <c r="B83" s="455" t="s">
        <v>204</v>
      </c>
      <c r="C83" s="456"/>
      <c r="D83" s="457"/>
      <c r="E83" s="438"/>
      <c r="F83" s="13"/>
      <c r="G83" s="233">
        <v>5</v>
      </c>
      <c r="H83" s="88"/>
      <c r="I83" s="55">
        <f>G83*I82</f>
        <v>0</v>
      </c>
      <c r="J83" s="254"/>
      <c r="K83" s="13"/>
      <c r="L83" s="18"/>
      <c r="M83" s="178" t="s">
        <v>56</v>
      </c>
      <c r="N83" s="123"/>
      <c r="O83" s="65"/>
      <c r="P83" s="7"/>
      <c r="Q83" s="7"/>
      <c r="R83" s="346"/>
      <c r="S83" s="126"/>
      <c r="T83" s="55">
        <f>R83*T82</f>
        <v>0</v>
      </c>
      <c r="U83" s="487"/>
      <c r="V83" s="31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2:25" ht="18.75" customHeight="1" thickTop="1">
      <c r="B84" s="200" t="s">
        <v>0</v>
      </c>
      <c r="C84" s="51" t="s">
        <v>8</v>
      </c>
      <c r="D84" s="308"/>
      <c r="E84" s="438"/>
      <c r="F84" s="13"/>
      <c r="G84" s="232" t="s">
        <v>13</v>
      </c>
      <c r="H84" s="229" t="s">
        <v>9</v>
      </c>
      <c r="I84" s="89"/>
      <c r="J84" s="254"/>
      <c r="K84" s="13"/>
      <c r="L84" s="18"/>
      <c r="M84" s="123"/>
      <c r="N84" s="83"/>
      <c r="O84" s="83"/>
      <c r="P84" s="7"/>
      <c r="Q84" s="7"/>
      <c r="R84" s="187" t="s">
        <v>160</v>
      </c>
      <c r="S84" s="228"/>
      <c r="T84" s="371"/>
      <c r="U84" s="317"/>
      <c r="V84" s="317"/>
      <c r="W84" s="45"/>
      <c r="X84" s="45"/>
      <c r="Y84" s="7"/>
    </row>
    <row r="85" spans="2:25" ht="18" customHeight="1" thickBot="1">
      <c r="B85" s="289">
        <v>1.99</v>
      </c>
      <c r="C85" s="54"/>
      <c r="D85" s="55">
        <f>B85*D84</f>
        <v>0</v>
      </c>
      <c r="E85" s="438"/>
      <c r="F85" s="13"/>
      <c r="G85" s="234">
        <v>7</v>
      </c>
      <c r="H85" s="216"/>
      <c r="I85" s="217">
        <f>G85*I84</f>
        <v>0</v>
      </c>
      <c r="J85" s="254"/>
      <c r="K85" s="13"/>
      <c r="L85" s="18"/>
      <c r="M85" s="124" t="s">
        <v>32</v>
      </c>
      <c r="N85" s="90"/>
      <c r="O85" s="90"/>
      <c r="P85" s="7"/>
      <c r="Q85" s="7"/>
      <c r="R85" s="375" t="s">
        <v>161</v>
      </c>
      <c r="S85" s="229" t="s">
        <v>10</v>
      </c>
      <c r="T85" s="252"/>
      <c r="U85" s="317"/>
      <c r="V85" s="317"/>
      <c r="W85" s="45"/>
      <c r="X85" s="45"/>
      <c r="Y85" s="7"/>
    </row>
    <row r="86" spans="2:25" ht="18" customHeight="1" thickBot="1" thickTop="1">
      <c r="B86" s="299"/>
      <c r="C86" s="290"/>
      <c r="D86" s="304"/>
      <c r="E86" s="438"/>
      <c r="F86" s="13"/>
      <c r="G86" s="236"/>
      <c r="H86" s="235"/>
      <c r="I86" s="225"/>
      <c r="J86" s="254"/>
      <c r="K86" s="13"/>
      <c r="L86" s="18"/>
      <c r="M86" s="142" t="s">
        <v>121</v>
      </c>
      <c r="N86" s="62"/>
      <c r="O86" s="188"/>
      <c r="R86" s="372">
        <v>9.5</v>
      </c>
      <c r="S86" s="373"/>
      <c r="T86" s="374">
        <f>R86*T85</f>
        <v>0</v>
      </c>
      <c r="U86" s="317"/>
      <c r="V86" s="317"/>
      <c r="W86" s="45"/>
      <c r="X86" s="45"/>
      <c r="Y86" s="7"/>
    </row>
    <row r="87" spans="2:24" ht="18" customHeight="1" thickBot="1" thickTop="1">
      <c r="B87" s="455" t="s">
        <v>134</v>
      </c>
      <c r="C87" s="500"/>
      <c r="D87" s="501"/>
      <c r="E87" s="438"/>
      <c r="F87" s="13"/>
      <c r="G87" s="243" t="s">
        <v>16</v>
      </c>
      <c r="H87" s="226"/>
      <c r="I87" s="227"/>
      <c r="J87" s="254"/>
      <c r="K87" s="13"/>
      <c r="L87" s="18"/>
      <c r="M87" s="123" t="s">
        <v>74</v>
      </c>
      <c r="N87" s="126"/>
      <c r="O87" s="189"/>
      <c r="R87" s="342"/>
      <c r="S87" s="316"/>
      <c r="U87" s="317"/>
      <c r="V87" s="317"/>
      <c r="W87" s="46"/>
      <c r="X87" s="46"/>
    </row>
    <row r="88" spans="2:24" ht="18" customHeight="1" thickBot="1" thickTop="1">
      <c r="B88" s="200" t="s">
        <v>0</v>
      </c>
      <c r="C88" s="51" t="s">
        <v>8</v>
      </c>
      <c r="D88" s="308"/>
      <c r="E88" s="438"/>
      <c r="F88" s="13"/>
      <c r="G88" s="244" t="s">
        <v>118</v>
      </c>
      <c r="H88" s="228"/>
      <c r="I88" s="251"/>
      <c r="J88" s="254"/>
      <c r="K88" s="13"/>
      <c r="L88" s="18"/>
      <c r="M88" s="376" t="s">
        <v>129</v>
      </c>
      <c r="N88" s="127" t="s">
        <v>10</v>
      </c>
      <c r="O88" s="128"/>
      <c r="R88" s="341"/>
      <c r="U88" s="317"/>
      <c r="V88" s="317"/>
      <c r="W88" s="46"/>
      <c r="X88" s="46"/>
    </row>
    <row r="89" spans="2:24" ht="18" customHeight="1" thickBot="1" thickTop="1">
      <c r="B89" s="403">
        <v>1.52</v>
      </c>
      <c r="C89" s="205"/>
      <c r="D89" s="404">
        <f>B89*D88</f>
        <v>0</v>
      </c>
      <c r="E89" s="438"/>
      <c r="F89" s="13"/>
      <c r="G89" s="245" t="s">
        <v>110</v>
      </c>
      <c r="H89" s="229" t="s">
        <v>9</v>
      </c>
      <c r="I89" s="252"/>
      <c r="J89" s="254"/>
      <c r="K89" s="13"/>
      <c r="L89" s="18"/>
      <c r="M89" s="141">
        <v>16</v>
      </c>
      <c r="N89" s="55"/>
      <c r="O89" s="55">
        <f>M89*O88</f>
        <v>0</v>
      </c>
      <c r="P89" s="197"/>
      <c r="Q89" s="198"/>
      <c r="S89" s="185" t="s">
        <v>70</v>
      </c>
      <c r="W89" s="46"/>
      <c r="X89" s="46"/>
    </row>
    <row r="90" spans="2:24" ht="18" customHeight="1" thickTop="1">
      <c r="B90" s="458" t="s">
        <v>179</v>
      </c>
      <c r="C90" s="459"/>
      <c r="D90" s="460"/>
      <c r="E90" s="438"/>
      <c r="F90" s="13"/>
      <c r="G90" s="280">
        <v>7.1</v>
      </c>
      <c r="H90" s="230"/>
      <c r="I90" s="61">
        <f>G90*I89</f>
        <v>0</v>
      </c>
      <c r="J90" s="256"/>
      <c r="K90" s="13"/>
      <c r="L90" s="18"/>
      <c r="M90" s="129"/>
      <c r="N90" s="65"/>
      <c r="O90" s="83"/>
      <c r="P90" s="166"/>
      <c r="Q90" s="7"/>
      <c r="R90" s="44" t="s">
        <v>33</v>
      </c>
      <c r="W90" s="46"/>
      <c r="X90" s="46"/>
    </row>
    <row r="91" spans="2:18" ht="18.75" customHeight="1">
      <c r="B91" s="406" t="s">
        <v>176</v>
      </c>
      <c r="C91" s="51" t="s">
        <v>182</v>
      </c>
      <c r="D91" s="407"/>
      <c r="E91" s="438"/>
      <c r="F91" s="13"/>
      <c r="G91" s="244" t="s">
        <v>165</v>
      </c>
      <c r="H91" s="228"/>
      <c r="I91" s="251"/>
      <c r="J91" s="256"/>
      <c r="K91" s="13"/>
      <c r="L91" s="18"/>
      <c r="M91" s="124" t="s">
        <v>112</v>
      </c>
      <c r="N91" s="90"/>
      <c r="O91" s="90"/>
      <c r="P91" s="166"/>
      <c r="Q91" s="7"/>
      <c r="R91" s="31" t="s">
        <v>34</v>
      </c>
    </row>
    <row r="92" spans="2:25" ht="19.5" customHeight="1">
      <c r="B92" s="408">
        <v>24.3</v>
      </c>
      <c r="C92" s="54"/>
      <c r="D92" s="409">
        <f>B92*D91</f>
        <v>0</v>
      </c>
      <c r="E92" s="438"/>
      <c r="F92" s="13"/>
      <c r="G92" s="245" t="s">
        <v>152</v>
      </c>
      <c r="H92" s="229" t="s">
        <v>10</v>
      </c>
      <c r="I92" s="252"/>
      <c r="J92" s="256"/>
      <c r="K92" s="13"/>
      <c r="L92" s="18"/>
      <c r="M92" s="313" t="s">
        <v>122</v>
      </c>
      <c r="N92" s="118"/>
      <c r="O92" s="125"/>
      <c r="P92" s="166"/>
      <c r="Q92" s="7"/>
      <c r="R92" s="32" t="s">
        <v>40</v>
      </c>
      <c r="W92" s="47"/>
      <c r="X92" s="47"/>
      <c r="Y92" s="47"/>
    </row>
    <row r="93" spans="2:25" ht="18.75" customHeight="1">
      <c r="B93" s="406" t="s">
        <v>177</v>
      </c>
      <c r="C93" s="51" t="s">
        <v>182</v>
      </c>
      <c r="D93" s="407"/>
      <c r="E93" s="438"/>
      <c r="F93" s="13"/>
      <c r="G93" s="246">
        <v>5.9</v>
      </c>
      <c r="H93" s="230"/>
      <c r="I93" s="61">
        <f>G93*I92</f>
        <v>0</v>
      </c>
      <c r="J93" s="256"/>
      <c r="K93" s="13"/>
      <c r="L93" s="18"/>
      <c r="M93" s="314" t="s">
        <v>74</v>
      </c>
      <c r="N93" s="400"/>
      <c r="O93" s="71"/>
      <c r="P93" s="166"/>
      <c r="Q93" s="7"/>
      <c r="R93" s="479" t="s">
        <v>38</v>
      </c>
      <c r="S93" s="479"/>
      <c r="T93" s="479"/>
      <c r="W93" s="47"/>
      <c r="X93" s="47"/>
      <c r="Y93" s="47"/>
    </row>
    <row r="94" spans="2:25" ht="19.5" customHeight="1">
      <c r="B94" s="408">
        <v>25</v>
      </c>
      <c r="C94" s="54"/>
      <c r="D94" s="409">
        <f>B94*D93</f>
        <v>0</v>
      </c>
      <c r="E94" s="438"/>
      <c r="F94" s="13"/>
      <c r="G94" s="244" t="s">
        <v>159</v>
      </c>
      <c r="H94" s="228"/>
      <c r="I94" s="251"/>
      <c r="J94" s="256"/>
      <c r="K94" s="13"/>
      <c r="L94" s="18"/>
      <c r="M94" s="315" t="s">
        <v>125</v>
      </c>
      <c r="N94" s="127" t="s">
        <v>10</v>
      </c>
      <c r="O94" s="128"/>
      <c r="P94" s="166"/>
      <c r="Q94" s="7"/>
      <c r="R94" s="479"/>
      <c r="S94" s="479"/>
      <c r="T94" s="479"/>
      <c r="W94" s="47"/>
      <c r="X94" s="47"/>
      <c r="Y94" s="47"/>
    </row>
    <row r="95" spans="2:25" ht="19.5" customHeight="1">
      <c r="B95" s="406" t="s">
        <v>178</v>
      </c>
      <c r="C95" s="51" t="s">
        <v>182</v>
      </c>
      <c r="D95" s="407"/>
      <c r="E95" s="438"/>
      <c r="F95" s="13"/>
      <c r="G95" s="245" t="s">
        <v>119</v>
      </c>
      <c r="H95" s="229" t="s">
        <v>10</v>
      </c>
      <c r="I95" s="252"/>
      <c r="J95" s="256"/>
      <c r="K95" s="13"/>
      <c r="L95" s="18"/>
      <c r="M95" s="310">
        <v>19</v>
      </c>
      <c r="N95" s="311"/>
      <c r="O95" s="55">
        <f>M95*O94</f>
        <v>0</v>
      </c>
      <c r="P95" s="166"/>
      <c r="Q95" s="7"/>
      <c r="R95" s="479"/>
      <c r="S95" s="479"/>
      <c r="T95" s="479"/>
      <c r="W95" s="47"/>
      <c r="X95" s="47"/>
      <c r="Y95" s="47"/>
    </row>
    <row r="96" spans="2:20" ht="19.5" customHeight="1">
      <c r="B96" s="408">
        <v>33.1</v>
      </c>
      <c r="C96" s="54"/>
      <c r="D96" s="409">
        <f>B96*D95</f>
        <v>0</v>
      </c>
      <c r="E96" s="438"/>
      <c r="F96" s="13"/>
      <c r="G96" s="246">
        <v>14.3</v>
      </c>
      <c r="H96" s="230"/>
      <c r="I96" s="61">
        <f>G96*I95</f>
        <v>0</v>
      </c>
      <c r="J96" s="256"/>
      <c r="K96" s="13"/>
      <c r="L96" s="18"/>
      <c r="M96" s="130"/>
      <c r="N96" s="131"/>
      <c r="O96" s="83"/>
      <c r="P96" s="166"/>
      <c r="Q96" s="7"/>
      <c r="R96" s="479"/>
      <c r="S96" s="479"/>
      <c r="T96" s="479"/>
    </row>
    <row r="97" spans="2:25" ht="19.5" customHeight="1">
      <c r="B97" s="406" t="s">
        <v>180</v>
      </c>
      <c r="C97" s="51" t="s">
        <v>182</v>
      </c>
      <c r="D97" s="407"/>
      <c r="E97" s="438"/>
      <c r="F97" s="13"/>
      <c r="G97" s="244" t="s">
        <v>166</v>
      </c>
      <c r="H97" s="228"/>
      <c r="I97" s="251"/>
      <c r="J97" s="256"/>
      <c r="K97" s="13"/>
      <c r="L97" s="18"/>
      <c r="M97" s="384" t="s">
        <v>153</v>
      </c>
      <c r="N97" s="210"/>
      <c r="O97" s="210"/>
      <c r="P97" s="166"/>
      <c r="Q97" s="7"/>
      <c r="R97" s="488" t="s">
        <v>52</v>
      </c>
      <c r="S97" s="488"/>
      <c r="T97" s="488"/>
      <c r="U97" s="488"/>
      <c r="V97" s="46"/>
      <c r="W97" s="48"/>
      <c r="X97" s="48"/>
      <c r="Y97" s="48"/>
    </row>
    <row r="98" spans="2:25" ht="19.5" customHeight="1" thickBot="1">
      <c r="B98" s="410">
        <v>32.5</v>
      </c>
      <c r="C98" s="411"/>
      <c r="D98" s="412">
        <f>B98*D97</f>
        <v>0</v>
      </c>
      <c r="E98" s="438"/>
      <c r="F98" s="13"/>
      <c r="G98" s="245" t="s">
        <v>109</v>
      </c>
      <c r="H98" s="229" t="s">
        <v>9</v>
      </c>
      <c r="I98" s="252"/>
      <c r="J98" s="256"/>
      <c r="K98" s="13"/>
      <c r="L98" s="18"/>
      <c r="M98" s="132" t="s">
        <v>140</v>
      </c>
      <c r="N98" s="125" t="s">
        <v>9</v>
      </c>
      <c r="O98" s="387"/>
      <c r="P98" s="166"/>
      <c r="Q98" s="7"/>
      <c r="R98" s="488"/>
      <c r="S98" s="488"/>
      <c r="T98" s="488"/>
      <c r="U98" s="488"/>
      <c r="V98" s="46"/>
      <c r="W98" s="48"/>
      <c r="X98" s="48"/>
      <c r="Y98" s="48"/>
    </row>
    <row r="99" spans="2:25" ht="19.5" customHeight="1" thickBot="1" thickTop="1">
      <c r="B99" s="402"/>
      <c r="C99" s="405"/>
      <c r="D99" s="227"/>
      <c r="E99" s="438"/>
      <c r="F99" s="13"/>
      <c r="G99" s="280">
        <v>8.7</v>
      </c>
      <c r="H99" s="230"/>
      <c r="I99" s="61">
        <f>G99*I98</f>
        <v>0</v>
      </c>
      <c r="J99" s="256"/>
      <c r="K99" s="13"/>
      <c r="L99" s="18"/>
      <c r="M99" s="392">
        <v>5.9</v>
      </c>
      <c r="N99" s="393"/>
      <c r="O99" s="394">
        <f>M99*O98</f>
        <v>0</v>
      </c>
      <c r="P99" s="166"/>
      <c r="Q99" s="7"/>
      <c r="R99" s="488"/>
      <c r="S99" s="488"/>
      <c r="T99" s="488"/>
      <c r="U99" s="488"/>
      <c r="V99" s="46"/>
      <c r="W99" s="48"/>
      <c r="X99" s="48"/>
      <c r="Y99" s="48"/>
    </row>
    <row r="100" spans="2:25" ht="17.25" customHeight="1" thickTop="1">
      <c r="B100" s="401" t="s">
        <v>132</v>
      </c>
      <c r="C100" s="288"/>
      <c r="D100" s="210"/>
      <c r="E100" s="438"/>
      <c r="F100" s="13"/>
      <c r="G100" s="244" t="s">
        <v>154</v>
      </c>
      <c r="H100" s="117"/>
      <c r="I100" s="87"/>
      <c r="J100" s="256"/>
      <c r="K100" s="13"/>
      <c r="L100" s="18"/>
      <c r="M100" s="130"/>
      <c r="N100" s="65"/>
      <c r="O100" s="65"/>
      <c r="P100" s="166"/>
      <c r="Q100" s="7"/>
      <c r="R100" s="488"/>
      <c r="S100" s="488"/>
      <c r="T100" s="488"/>
      <c r="U100" s="488"/>
      <c r="V100" s="46"/>
      <c r="W100" s="48"/>
      <c r="X100" s="48"/>
      <c r="Y100" s="48"/>
    </row>
    <row r="101" spans="2:25" ht="17.25" customHeight="1">
      <c r="B101" s="200" t="s">
        <v>164</v>
      </c>
      <c r="C101" s="51" t="s">
        <v>9</v>
      </c>
      <c r="D101" s="91"/>
      <c r="E101" s="438"/>
      <c r="F101" s="13"/>
      <c r="G101" s="245" t="s">
        <v>139</v>
      </c>
      <c r="H101" s="109" t="s">
        <v>9</v>
      </c>
      <c r="I101" s="89"/>
      <c r="J101" s="256"/>
      <c r="K101" s="13"/>
      <c r="L101" s="18"/>
      <c r="M101" s="384" t="s">
        <v>168</v>
      </c>
      <c r="N101" s="288"/>
      <c r="O101" s="210"/>
      <c r="P101" s="482"/>
      <c r="Q101" s="7"/>
      <c r="R101" s="445" t="s">
        <v>86</v>
      </c>
      <c r="S101" s="446"/>
      <c r="T101" s="446"/>
      <c r="U101" s="446"/>
      <c r="V101" s="287"/>
      <c r="X101" s="48"/>
      <c r="Y101" s="48"/>
    </row>
    <row r="102" spans="2:22" ht="18">
      <c r="B102" s="278">
        <v>7.9</v>
      </c>
      <c r="C102" s="54"/>
      <c r="D102" s="55">
        <f>B102*D101</f>
        <v>0</v>
      </c>
      <c r="E102" s="438"/>
      <c r="F102" s="13"/>
      <c r="G102" s="246">
        <v>6.9</v>
      </c>
      <c r="H102" s="119"/>
      <c r="I102" s="120">
        <f>G102*I101</f>
        <v>0</v>
      </c>
      <c r="J102" s="256"/>
      <c r="K102" s="13"/>
      <c r="L102" s="13"/>
      <c r="M102" s="132" t="s">
        <v>140</v>
      </c>
      <c r="N102" s="51" t="s">
        <v>9</v>
      </c>
      <c r="O102" s="91"/>
      <c r="P102" s="483"/>
      <c r="Q102" s="7"/>
      <c r="R102" s="446"/>
      <c r="S102" s="446"/>
      <c r="T102" s="446"/>
      <c r="U102" s="446"/>
      <c r="V102" s="287"/>
    </row>
    <row r="103" spans="2:22" ht="18">
      <c r="B103" s="396" t="s">
        <v>163</v>
      </c>
      <c r="C103" s="199" t="s">
        <v>9</v>
      </c>
      <c r="D103" s="386"/>
      <c r="E103" s="380"/>
      <c r="F103" s="13"/>
      <c r="G103" s="244" t="s">
        <v>155</v>
      </c>
      <c r="H103" s="90"/>
      <c r="I103" s="90"/>
      <c r="J103" s="256"/>
      <c r="K103" s="13"/>
      <c r="L103" s="13"/>
      <c r="M103" s="392">
        <v>4.9</v>
      </c>
      <c r="N103" s="54"/>
      <c r="O103" s="55">
        <f>M103*O102</f>
        <v>0</v>
      </c>
      <c r="P103" s="483"/>
      <c r="Q103" s="7"/>
      <c r="R103" s="446"/>
      <c r="S103" s="446"/>
      <c r="T103" s="446"/>
      <c r="U103" s="446"/>
      <c r="V103" s="287"/>
    </row>
    <row r="104" spans="2:22" ht="18">
      <c r="B104" s="203">
        <v>6.9</v>
      </c>
      <c r="C104" s="51"/>
      <c r="D104" s="61">
        <f>B104*D103</f>
        <v>0</v>
      </c>
      <c r="E104" s="380"/>
      <c r="F104" s="13"/>
      <c r="G104" s="260" t="s">
        <v>139</v>
      </c>
      <c r="H104" s="62" t="s">
        <v>9</v>
      </c>
      <c r="I104" s="66"/>
      <c r="J104" s="256"/>
      <c r="K104" s="13"/>
      <c r="L104" s="13"/>
      <c r="M104" s="388"/>
      <c r="N104" s="65"/>
      <c r="O104" s="265"/>
      <c r="P104" s="483"/>
      <c r="R104" s="446"/>
      <c r="S104" s="446"/>
      <c r="T104" s="446"/>
      <c r="U104" s="446"/>
      <c r="V104" s="287"/>
    </row>
    <row r="105" spans="2:23" ht="18">
      <c r="B105" s="396"/>
      <c r="C105" s="54" t="s">
        <v>9</v>
      </c>
      <c r="D105" s="91"/>
      <c r="E105" s="380"/>
      <c r="F105" s="13"/>
      <c r="G105" s="249">
        <v>9.5</v>
      </c>
      <c r="H105" s="64"/>
      <c r="I105" s="55">
        <f>G105*I104</f>
        <v>0</v>
      </c>
      <c r="J105" s="256"/>
      <c r="K105" s="13"/>
      <c r="L105" s="13"/>
      <c r="M105" s="395"/>
      <c r="N105" s="288"/>
      <c r="O105" s="210"/>
      <c r="P105" s="483"/>
      <c r="R105" s="478" t="s">
        <v>78</v>
      </c>
      <c r="S105" s="478"/>
      <c r="T105" s="478"/>
      <c r="U105" s="478"/>
      <c r="V105" s="478"/>
      <c r="W105" s="478"/>
    </row>
    <row r="106" spans="2:22" ht="18" customHeight="1">
      <c r="B106" s="397"/>
      <c r="C106" s="54"/>
      <c r="D106" s="55">
        <f>B106*D105</f>
        <v>0</v>
      </c>
      <c r="E106" s="378"/>
      <c r="F106" s="13"/>
      <c r="G106" s="279" t="s">
        <v>71</v>
      </c>
      <c r="H106" s="90"/>
      <c r="I106" s="90"/>
      <c r="J106" s="256"/>
      <c r="K106" s="13"/>
      <c r="L106" s="13"/>
      <c r="M106" s="132"/>
      <c r="N106" s="51" t="s">
        <v>9</v>
      </c>
      <c r="O106" s="91"/>
      <c r="P106" s="483"/>
      <c r="R106" s="191"/>
      <c r="S106" s="190"/>
      <c r="T106" s="190"/>
      <c r="U106" s="190"/>
      <c r="V106" s="190"/>
    </row>
    <row r="107" spans="2:23" ht="18" customHeight="1">
      <c r="B107" s="296"/>
      <c r="C107" s="306"/>
      <c r="D107" s="162"/>
      <c r="E107" s="309"/>
      <c r="F107" s="13"/>
      <c r="G107" s="248" t="s">
        <v>111</v>
      </c>
      <c r="H107" s="62" t="s">
        <v>9</v>
      </c>
      <c r="I107" s="66"/>
      <c r="J107" s="256"/>
      <c r="K107" s="13"/>
      <c r="L107" s="13"/>
      <c r="M107" s="346"/>
      <c r="N107" s="54"/>
      <c r="O107" s="55">
        <f>M107*O106</f>
        <v>0</v>
      </c>
      <c r="P107" s="483"/>
      <c r="R107" s="493" t="s">
        <v>184</v>
      </c>
      <c r="S107" s="493"/>
      <c r="T107" s="493"/>
      <c r="U107" s="493"/>
      <c r="V107" s="493"/>
      <c r="W107" s="493"/>
    </row>
    <row r="108" spans="2:23" ht="18.75" thickBot="1">
      <c r="B108" s="365" t="s">
        <v>116</v>
      </c>
      <c r="C108" s="505" t="s">
        <v>115</v>
      </c>
      <c r="D108" s="506"/>
      <c r="E108" s="309"/>
      <c r="F108" s="13"/>
      <c r="G108" s="249">
        <v>5.6</v>
      </c>
      <c r="H108" s="64"/>
      <c r="I108" s="55">
        <f>G108*I107</f>
        <v>0</v>
      </c>
      <c r="J108" s="256"/>
      <c r="K108" s="13"/>
      <c r="L108" s="13"/>
      <c r="M108" s="388"/>
      <c r="N108" s="162"/>
      <c r="O108" s="266"/>
      <c r="P108" s="483"/>
      <c r="Q108" s="7"/>
      <c r="R108" s="494"/>
      <c r="S108" s="494"/>
      <c r="T108" s="494"/>
      <c r="U108" s="494"/>
      <c r="V108" s="494"/>
      <c r="W108" s="494"/>
    </row>
    <row r="109" spans="2:23" ht="18">
      <c r="B109" s="364">
        <f>SUM(D20,D24,D28,D32,D36,D40,D44,D48,D52,D56,D60,D64,D68,D72,D76,D80,D84,D88)</f>
        <v>0</v>
      </c>
      <c r="C109" s="51" t="s">
        <v>8</v>
      </c>
      <c r="D109" s="381"/>
      <c r="E109" s="309"/>
      <c r="F109" s="13"/>
      <c r="G109" s="247" t="s">
        <v>72</v>
      </c>
      <c r="H109" s="253"/>
      <c r="I109" s="253"/>
      <c r="J109" s="257"/>
      <c r="K109" s="13"/>
      <c r="L109" s="13"/>
      <c r="M109" s="389"/>
      <c r="N109" s="93"/>
      <c r="O109" s="93"/>
      <c r="P109" s="483"/>
      <c r="Q109" s="7"/>
      <c r="R109" s="34" t="s">
        <v>1</v>
      </c>
      <c r="S109" s="35"/>
      <c r="T109" s="39"/>
      <c r="U109" s="40"/>
      <c r="V109" s="35"/>
      <c r="W109" s="165">
        <f>SUM(D21+D25+D29+D33+D37+D41+D45+D49+D53+D57+D61+D65+D69+D73+D77+D81+D85+D89+D92+D94+D96+D98+D102+D104+D106+D110+I21+I25+I29+I32+I36+I40+I44+I48+I51+I54+I57+I60+I63+I66+I69+I72+I75+I78+I81+I83+I85+I90+I93+I96+I99+I102+I105+I108+I111+O21+O25+O29+O33+O37+O41+O45+O49+O53+O57+O61+O65+O67+O69+O74+O76+O78+O81+O89+O95+O99+O103+O107+O111+T21+T25+T29+T33+T37+T39+T41+T43+T47+T51+T55+T59+T63+T67+T77+T80+T83+T86)</f>
        <v>0</v>
      </c>
    </row>
    <row r="110" spans="2:23" ht="18">
      <c r="B110" s="366">
        <v>0.45</v>
      </c>
      <c r="C110" s="205"/>
      <c r="D110" s="382">
        <f>PRODUCT(D109&gt;0,B109,B110)</f>
        <v>0</v>
      </c>
      <c r="E110" s="309"/>
      <c r="F110" s="43"/>
      <c r="G110" s="248" t="s">
        <v>29</v>
      </c>
      <c r="H110" s="229" t="s">
        <v>9</v>
      </c>
      <c r="I110" s="66"/>
      <c r="J110" s="257"/>
      <c r="K110" s="13"/>
      <c r="L110" s="13"/>
      <c r="M110" s="132"/>
      <c r="N110" s="121"/>
      <c r="O110" s="96"/>
      <c r="P110" s="483"/>
      <c r="Q110" s="7"/>
      <c r="R110" s="36" t="s">
        <v>77</v>
      </c>
      <c r="S110" s="37"/>
      <c r="T110" s="480"/>
      <c r="U110" s="481"/>
      <c r="V110" s="318"/>
      <c r="W110" s="57"/>
    </row>
    <row r="111" spans="2:23" ht="18.75" thickBot="1">
      <c r="B111" s="367" t="s">
        <v>117</v>
      </c>
      <c r="C111" s="368"/>
      <c r="D111" s="369"/>
      <c r="E111" s="309"/>
      <c r="F111" s="13"/>
      <c r="G111" s="385">
        <v>2.6</v>
      </c>
      <c r="H111" s="219"/>
      <c r="I111" s="220">
        <f>G111*I110</f>
        <v>0</v>
      </c>
      <c r="J111" s="258"/>
      <c r="K111" s="13"/>
      <c r="L111" s="13"/>
      <c r="M111" s="312"/>
      <c r="N111" s="390"/>
      <c r="O111" s="391"/>
      <c r="P111" s="484"/>
      <c r="Q111" s="7"/>
      <c r="R111" s="489"/>
      <c r="S111" s="490"/>
      <c r="T111" s="491">
        <v>0</v>
      </c>
      <c r="U111" s="492"/>
      <c r="V111" s="319"/>
      <c r="W111" s="180">
        <f>SUMPRODUCT(T111,W109)</f>
        <v>0</v>
      </c>
    </row>
    <row r="112" spans="3:23" ht="19.5" thickBot="1" thickTop="1">
      <c r="C112" s="185"/>
      <c r="D112" s="7"/>
      <c r="E112" s="7"/>
      <c r="F112" s="7"/>
      <c r="G112" s="32"/>
      <c r="H112" s="185"/>
      <c r="I112" s="13"/>
      <c r="K112" s="7"/>
      <c r="L112" s="7"/>
      <c r="M112" s="162"/>
      <c r="N112" s="185"/>
      <c r="P112" s="7"/>
      <c r="Q112" s="7"/>
      <c r="R112" s="30" t="s">
        <v>94</v>
      </c>
      <c r="S112" s="38"/>
      <c r="T112" s="41"/>
      <c r="U112" s="42"/>
      <c r="V112" s="38"/>
      <c r="W112" s="383">
        <f>SUM(W109:W110)-W111</f>
        <v>0</v>
      </c>
    </row>
    <row r="113" spans="2:18" ht="18">
      <c r="B113" s="31" t="s">
        <v>15</v>
      </c>
      <c r="D113" s="14"/>
      <c r="H113" s="14"/>
      <c r="R113" s="13" t="s">
        <v>169</v>
      </c>
    </row>
    <row r="116" ht="15" customHeight="1"/>
    <row r="117" ht="15" customHeight="1"/>
    <row r="119" ht="15" customHeight="1"/>
  </sheetData>
  <sheetProtection password="D947" sheet="1" selectLockedCells="1"/>
  <mergeCells count="48">
    <mergeCell ref="B87:D87"/>
    <mergeCell ref="B59:D59"/>
    <mergeCell ref="C108:D108"/>
    <mergeCell ref="H13:P16"/>
    <mergeCell ref="G76:I76"/>
    <mergeCell ref="B71:D71"/>
    <mergeCell ref="B75:D75"/>
    <mergeCell ref="B79:D79"/>
    <mergeCell ref="B83:D83"/>
    <mergeCell ref="R105:W105"/>
    <mergeCell ref="R93:T96"/>
    <mergeCell ref="T110:U110"/>
    <mergeCell ref="P101:P111"/>
    <mergeCell ref="U75:U83"/>
    <mergeCell ref="R97:U100"/>
    <mergeCell ref="R111:S111"/>
    <mergeCell ref="T111:U111"/>
    <mergeCell ref="R107:W108"/>
    <mergeCell ref="B90:D90"/>
    <mergeCell ref="M17:R17"/>
    <mergeCell ref="D12:L12"/>
    <mergeCell ref="B15:G15"/>
    <mergeCell ref="D9:F9"/>
    <mergeCell ref="J38:J78"/>
    <mergeCell ref="J19:J36"/>
    <mergeCell ref="P55:P64"/>
    <mergeCell ref="G37:H37"/>
    <mergeCell ref="G17:I17"/>
    <mergeCell ref="B63:D63"/>
    <mergeCell ref="E39:E102"/>
    <mergeCell ref="G23:I23"/>
    <mergeCell ref="G27:I27"/>
    <mergeCell ref="R73:T73"/>
    <mergeCell ref="R101:U104"/>
    <mergeCell ref="P39:P54"/>
    <mergeCell ref="U19:V33"/>
    <mergeCell ref="U35:V43"/>
    <mergeCell ref="B67:D67"/>
    <mergeCell ref="I8:L8"/>
    <mergeCell ref="D10:G10"/>
    <mergeCell ref="G19:I19"/>
    <mergeCell ref="E19:E37"/>
    <mergeCell ref="R3:R4"/>
    <mergeCell ref="G30:I30"/>
    <mergeCell ref="G34:I34"/>
    <mergeCell ref="D8:G8"/>
    <mergeCell ref="H6:J6"/>
    <mergeCell ref="B6:F6"/>
  </mergeCells>
  <printOptions/>
  <pageMargins left="0.1968503937007874" right="0.1968503937007874" top="0.1968503937007874" bottom="0.005555555555555556" header="0" footer="0"/>
  <pageSetup fitToHeight="1" fitToWidth="1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Reiki-Bierbrauer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</dc:creator>
  <cp:keywords/>
  <dc:description/>
  <cp:lastModifiedBy>Manfred</cp:lastModifiedBy>
  <cp:lastPrinted>2020-10-25T19:59:35Z</cp:lastPrinted>
  <dcterms:created xsi:type="dcterms:W3CDTF">2009-09-22T17:21:19Z</dcterms:created>
  <dcterms:modified xsi:type="dcterms:W3CDTF">2020-11-13T12:47:59Z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